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12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42" i="1" l="1"/>
  <c r="AA24" i="1"/>
  <c r="AA32" i="1"/>
  <c r="AA35" i="1"/>
  <c r="U32" i="1"/>
  <c r="X32" i="1"/>
  <c r="AA33" i="1"/>
  <c r="X23" i="1"/>
  <c r="U23" i="1"/>
  <c r="AA23" i="1"/>
  <c r="AA26" i="1"/>
  <c r="U14" i="1"/>
  <c r="AA14" i="1" s="1"/>
  <c r="AA17" i="1" s="1"/>
  <c r="X14" i="1"/>
  <c r="AA15" i="1"/>
  <c r="X5" i="1"/>
  <c r="AA6" i="1" s="1"/>
  <c r="AA8" i="1" s="1"/>
  <c r="U5" i="1"/>
  <c r="AA5" i="1"/>
  <c r="O5" i="1"/>
  <c r="R6" i="1" s="1"/>
  <c r="O10" i="1"/>
  <c r="O14" i="1"/>
  <c r="R15" i="1"/>
  <c r="O19" i="1"/>
  <c r="O23" i="1"/>
  <c r="O28" i="1"/>
  <c r="R24" i="1"/>
  <c r="O32" i="1"/>
  <c r="O37" i="1"/>
  <c r="R33" i="1" s="1"/>
  <c r="L37" i="1"/>
  <c r="R32" i="1" s="1"/>
  <c r="R35" i="1" s="1"/>
  <c r="L32" i="1"/>
  <c r="L28" i="1"/>
  <c r="L23" i="1"/>
  <c r="R23" i="1" s="1"/>
  <c r="R26" i="1" s="1"/>
  <c r="L19" i="1"/>
  <c r="L14" i="1"/>
  <c r="R14" i="1" s="1"/>
  <c r="R17" i="1" s="1"/>
  <c r="L10" i="1"/>
  <c r="L5" i="1"/>
  <c r="R5" i="1"/>
  <c r="F37" i="1"/>
  <c r="C37" i="1"/>
  <c r="I32" i="1" s="1"/>
  <c r="I35" i="1" s="1"/>
  <c r="F32" i="1"/>
  <c r="I33" i="1" s="1"/>
  <c r="C32" i="1"/>
  <c r="F28" i="1"/>
  <c r="I24" i="1" s="1"/>
  <c r="C28" i="1"/>
  <c r="F23" i="1"/>
  <c r="C23" i="1"/>
  <c r="I23" i="1" s="1"/>
  <c r="F19" i="1"/>
  <c r="C19" i="1"/>
  <c r="I14" i="1" s="1"/>
  <c r="I17" i="1" s="1"/>
  <c r="F14" i="1"/>
  <c r="I15" i="1" s="1"/>
  <c r="C14" i="1"/>
  <c r="C5" i="1"/>
  <c r="I5" i="1" s="1"/>
  <c r="F10" i="1"/>
  <c r="I6" i="1" s="1"/>
  <c r="C10" i="1"/>
  <c r="F5" i="1"/>
  <c r="I8" i="1" l="1"/>
  <c r="I26" i="1"/>
  <c r="R8" i="1"/>
  <c r="R44" i="1" l="1"/>
  <c r="R46" i="1" s="1"/>
</calcChain>
</file>

<file path=xl/sharedStrings.xml><?xml version="1.0" encoding="utf-8"?>
<sst xmlns="http://schemas.openxmlformats.org/spreadsheetml/2006/main" count="57" uniqueCount="20">
  <si>
    <t>Envelope 1.1</t>
  </si>
  <si>
    <t>Number of times</t>
  </si>
  <si>
    <t>Expected earnings</t>
  </si>
  <si>
    <t>Envelope 1.2</t>
  </si>
  <si>
    <t>Envelope 1.3</t>
  </si>
  <si>
    <t>Envelope 1.4</t>
  </si>
  <si>
    <t>left</t>
  </si>
  <si>
    <t>right</t>
  </si>
  <si>
    <t>overall</t>
  </si>
  <si>
    <t>Number of Envelopes</t>
  </si>
  <si>
    <t>Average payment for a randomly selected participant</t>
  </si>
  <si>
    <t>Envelope 2.1</t>
  </si>
  <si>
    <t>Envelope 2.2</t>
  </si>
  <si>
    <t>Envelope 2.3</t>
  </si>
  <si>
    <t>Envelope 2.4</t>
  </si>
  <si>
    <t>Envelope 3.1</t>
  </si>
  <si>
    <t>Envelope 3.2</t>
  </si>
  <si>
    <t>Envelope 3.3</t>
  </si>
  <si>
    <t>Envelope 3.4</t>
  </si>
  <si>
    <t>Percentage of people that need to be payed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</si>
</sst>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€&quot;\ #,##0.00_-"/>
  </numFmts>
  <fonts count="10" x14ac:knownFonts="1">
    <font>
      <sz val="10"/>
      <name val="Arial"/>
    </font>
    <font>
      <sz val="10"/>
      <name val="Arial"/>
    </font>
    <font>
      <b/>
      <sz val="2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Arial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2" xfId="0" applyFont="1" applyBorder="1"/>
    <xf numFmtId="0" fontId="5" fillId="0" borderId="2" xfId="0" applyFont="1" applyBorder="1"/>
    <xf numFmtId="0" fontId="6" fillId="0" borderId="0" xfId="0" applyFont="1"/>
    <xf numFmtId="0" fontId="6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2" fontId="7" fillId="0" borderId="0" xfId="0" applyNumberFormat="1" applyFont="1" applyAlignment="1">
      <alignment horizontal="center"/>
    </xf>
    <xf numFmtId="12" fontId="7" fillId="0" borderId="7" xfId="0" applyNumberFormat="1" applyFont="1" applyBorder="1" applyAlignment="1">
      <alignment horizontal="center"/>
    </xf>
    <xf numFmtId="12" fontId="7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12" fontId="8" fillId="0" borderId="0" xfId="0" applyNumberFormat="1" applyFont="1" applyAlignment="1">
      <alignment horizontal="center"/>
    </xf>
    <xf numFmtId="12" fontId="8" fillId="0" borderId="7" xfId="0" applyNumberFormat="1" applyFont="1" applyBorder="1" applyAlignment="1">
      <alignment horizontal="center"/>
    </xf>
    <xf numFmtId="12" fontId="8" fillId="0" borderId="6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1" xfId="0" applyFont="1" applyBorder="1"/>
    <xf numFmtId="0" fontId="8" fillId="0" borderId="8" xfId="0" applyFont="1" applyBorder="1"/>
    <xf numFmtId="0" fontId="8" fillId="0" borderId="3" xfId="0" applyFont="1" applyBorder="1"/>
    <xf numFmtId="0" fontId="9" fillId="0" borderId="9" xfId="0" applyFont="1" applyBorder="1" applyAlignment="1"/>
    <xf numFmtId="1" fontId="7" fillId="0" borderId="10" xfId="0" applyNumberFormat="1" applyFont="1" applyBorder="1"/>
    <xf numFmtId="0" fontId="9" fillId="0" borderId="11" xfId="0" applyFont="1" applyBorder="1"/>
    <xf numFmtId="0" fontId="9" fillId="0" borderId="0" xfId="0" applyFont="1" applyBorder="1"/>
    <xf numFmtId="12" fontId="7" fillId="0" borderId="12" xfId="0" applyNumberFormat="1" applyFont="1" applyBorder="1"/>
    <xf numFmtId="0" fontId="9" fillId="0" borderId="0" xfId="0" applyFont="1" applyBorder="1" applyAlignment="1"/>
    <xf numFmtId="172" fontId="7" fillId="0" borderId="12" xfId="0" applyNumberFormat="1" applyFont="1" applyBorder="1"/>
    <xf numFmtId="0" fontId="7" fillId="0" borderId="11" xfId="0" applyFont="1" applyBorder="1"/>
    <xf numFmtId="0" fontId="7" fillId="0" borderId="0" xfId="0" applyFont="1" applyBorder="1"/>
    <xf numFmtId="0" fontId="9" fillId="0" borderId="13" xfId="0" applyFont="1" applyBorder="1"/>
    <xf numFmtId="0" fontId="7" fillId="0" borderId="14" xfId="0" applyFont="1" applyBorder="1"/>
    <xf numFmtId="10" fontId="7" fillId="0" borderId="15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1" xfId="0" applyFont="1" applyBorder="1" applyAlignment="1"/>
    <xf numFmtId="0" fontId="9" fillId="0" borderId="0" xfId="0" applyFont="1" applyBorder="1" applyAlignment="1"/>
    <xf numFmtId="0" fontId="9" fillId="0" borderId="19" xfId="0" applyFont="1" applyBorder="1" applyAlignment="1"/>
    <xf numFmtId="0" fontId="9" fillId="0" borderId="9" xfId="0" applyFont="1" applyBorder="1" applyAlignment="1"/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5</xdr:row>
      <xdr:rowOff>0</xdr:rowOff>
    </xdr:from>
    <xdr:to>
      <xdr:col>3</xdr:col>
      <xdr:colOff>152400</xdr:colOff>
      <xdr:row>9</xdr:row>
      <xdr:rowOff>7620</xdr:rowOff>
    </xdr:to>
    <xdr:grpSp>
      <xdr:nvGrpSpPr>
        <xdr:cNvPr id="1406" name="Group 238"/>
        <xdr:cNvGrpSpPr>
          <a:grpSpLocks/>
        </xdr:cNvGrpSpPr>
      </xdr:nvGrpSpPr>
      <xdr:grpSpPr bwMode="auto">
        <a:xfrm>
          <a:off x="1086394" y="1045029"/>
          <a:ext cx="883920" cy="900248"/>
          <a:chOff x="3237" y="3062"/>
          <a:chExt cx="1398" cy="1041"/>
        </a:xfrm>
      </xdr:grpSpPr>
      <xdr:sp macro="" textlink="">
        <xdr:nvSpPr>
          <xdr:cNvPr id="1500" name="Freeform 239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01" name="Freeform 240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419100</xdr:colOff>
      <xdr:row>6</xdr:row>
      <xdr:rowOff>83820</xdr:rowOff>
    </xdr:from>
    <xdr:to>
      <xdr:col>1</xdr:col>
      <xdr:colOff>594360</xdr:colOff>
      <xdr:row>7</xdr:row>
      <xdr:rowOff>91440</xdr:rowOff>
    </xdr:to>
    <xdr:sp macro="" textlink="">
      <xdr:nvSpPr>
        <xdr:cNvPr id="1407" name="Oval 241"/>
        <xdr:cNvSpPr>
          <a:spLocks noChangeArrowheads="1"/>
        </xdr:cNvSpPr>
      </xdr:nvSpPr>
      <xdr:spPr bwMode="auto">
        <a:xfrm>
          <a:off x="1013460" y="13639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457200</xdr:colOff>
      <xdr:row>5</xdr:row>
      <xdr:rowOff>0</xdr:rowOff>
    </xdr:from>
    <xdr:to>
      <xdr:col>6</xdr:col>
      <xdr:colOff>121920</xdr:colOff>
      <xdr:row>9</xdr:row>
      <xdr:rowOff>7620</xdr:rowOff>
    </xdr:to>
    <xdr:grpSp>
      <xdr:nvGrpSpPr>
        <xdr:cNvPr id="1408" name="Group 246"/>
        <xdr:cNvGrpSpPr>
          <a:grpSpLocks/>
        </xdr:cNvGrpSpPr>
      </xdr:nvGrpSpPr>
      <xdr:grpSpPr bwMode="auto">
        <a:xfrm>
          <a:off x="2884714" y="1045029"/>
          <a:ext cx="883920" cy="900248"/>
          <a:chOff x="3237" y="3062"/>
          <a:chExt cx="1398" cy="1041"/>
        </a:xfrm>
      </xdr:grpSpPr>
      <xdr:sp macro="" textlink="">
        <xdr:nvSpPr>
          <xdr:cNvPr id="1498" name="Freeform 247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9" name="Freeform 248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388620</xdr:colOff>
      <xdr:row>6</xdr:row>
      <xdr:rowOff>83820</xdr:rowOff>
    </xdr:from>
    <xdr:to>
      <xdr:col>4</xdr:col>
      <xdr:colOff>563880</xdr:colOff>
      <xdr:row>7</xdr:row>
      <xdr:rowOff>91440</xdr:rowOff>
    </xdr:to>
    <xdr:sp macro="" textlink="">
      <xdr:nvSpPr>
        <xdr:cNvPr id="1409" name="Oval 249"/>
        <xdr:cNvSpPr>
          <a:spLocks noChangeArrowheads="1"/>
        </xdr:cNvSpPr>
      </xdr:nvSpPr>
      <xdr:spPr bwMode="auto">
        <a:xfrm>
          <a:off x="2811780" y="13639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487680</xdr:colOff>
      <xdr:row>14</xdr:row>
      <xdr:rowOff>0</xdr:rowOff>
    </xdr:from>
    <xdr:to>
      <xdr:col>3</xdr:col>
      <xdr:colOff>152400</xdr:colOff>
      <xdr:row>18</xdr:row>
      <xdr:rowOff>7620</xdr:rowOff>
    </xdr:to>
    <xdr:grpSp>
      <xdr:nvGrpSpPr>
        <xdr:cNvPr id="1410" name="Group 254"/>
        <xdr:cNvGrpSpPr>
          <a:grpSpLocks/>
        </xdr:cNvGrpSpPr>
      </xdr:nvGrpSpPr>
      <xdr:grpSpPr bwMode="auto">
        <a:xfrm>
          <a:off x="1086394" y="3048000"/>
          <a:ext cx="883920" cy="900249"/>
          <a:chOff x="3237" y="3062"/>
          <a:chExt cx="1398" cy="1041"/>
        </a:xfrm>
      </xdr:grpSpPr>
      <xdr:sp macro="" textlink="">
        <xdr:nvSpPr>
          <xdr:cNvPr id="1496" name="Freeform 255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7" name="Freeform 256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419100</xdr:colOff>
      <xdr:row>15</xdr:row>
      <xdr:rowOff>83820</xdr:rowOff>
    </xdr:from>
    <xdr:to>
      <xdr:col>1</xdr:col>
      <xdr:colOff>594360</xdr:colOff>
      <xdr:row>16</xdr:row>
      <xdr:rowOff>91440</xdr:rowOff>
    </xdr:to>
    <xdr:sp macro="" textlink="">
      <xdr:nvSpPr>
        <xdr:cNvPr id="1411" name="Oval 257"/>
        <xdr:cNvSpPr>
          <a:spLocks noChangeArrowheads="1"/>
        </xdr:cNvSpPr>
      </xdr:nvSpPr>
      <xdr:spPr bwMode="auto">
        <a:xfrm>
          <a:off x="1013460" y="33832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457200</xdr:colOff>
      <xdr:row>14</xdr:row>
      <xdr:rowOff>0</xdr:rowOff>
    </xdr:from>
    <xdr:to>
      <xdr:col>6</xdr:col>
      <xdr:colOff>121920</xdr:colOff>
      <xdr:row>18</xdr:row>
      <xdr:rowOff>7620</xdr:rowOff>
    </xdr:to>
    <xdr:grpSp>
      <xdr:nvGrpSpPr>
        <xdr:cNvPr id="1412" name="Group 258"/>
        <xdr:cNvGrpSpPr>
          <a:grpSpLocks/>
        </xdr:cNvGrpSpPr>
      </xdr:nvGrpSpPr>
      <xdr:grpSpPr bwMode="auto">
        <a:xfrm>
          <a:off x="2884714" y="3048000"/>
          <a:ext cx="883920" cy="900249"/>
          <a:chOff x="3237" y="3062"/>
          <a:chExt cx="1398" cy="1041"/>
        </a:xfrm>
      </xdr:grpSpPr>
      <xdr:sp macro="" textlink="">
        <xdr:nvSpPr>
          <xdr:cNvPr id="1494" name="Freeform 259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5" name="Freeform 260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388620</xdr:colOff>
      <xdr:row>15</xdr:row>
      <xdr:rowOff>83820</xdr:rowOff>
    </xdr:from>
    <xdr:to>
      <xdr:col>4</xdr:col>
      <xdr:colOff>563880</xdr:colOff>
      <xdr:row>16</xdr:row>
      <xdr:rowOff>91440</xdr:rowOff>
    </xdr:to>
    <xdr:sp macro="" textlink="">
      <xdr:nvSpPr>
        <xdr:cNvPr id="1413" name="Oval 261"/>
        <xdr:cNvSpPr>
          <a:spLocks noChangeArrowheads="1"/>
        </xdr:cNvSpPr>
      </xdr:nvSpPr>
      <xdr:spPr bwMode="auto">
        <a:xfrm>
          <a:off x="2811780" y="33832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487680</xdr:colOff>
      <xdr:row>23</xdr:row>
      <xdr:rowOff>0</xdr:rowOff>
    </xdr:from>
    <xdr:to>
      <xdr:col>3</xdr:col>
      <xdr:colOff>152400</xdr:colOff>
      <xdr:row>27</xdr:row>
      <xdr:rowOff>7620</xdr:rowOff>
    </xdr:to>
    <xdr:grpSp>
      <xdr:nvGrpSpPr>
        <xdr:cNvPr id="1414" name="Group 262"/>
        <xdr:cNvGrpSpPr>
          <a:grpSpLocks/>
        </xdr:cNvGrpSpPr>
      </xdr:nvGrpSpPr>
      <xdr:grpSpPr bwMode="auto">
        <a:xfrm>
          <a:off x="1086394" y="5050971"/>
          <a:ext cx="883920" cy="900249"/>
          <a:chOff x="3237" y="3062"/>
          <a:chExt cx="1398" cy="1041"/>
        </a:xfrm>
      </xdr:grpSpPr>
      <xdr:sp macro="" textlink="">
        <xdr:nvSpPr>
          <xdr:cNvPr id="1492" name="Freeform 263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3" name="Freeform 264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419100</xdr:colOff>
      <xdr:row>24</xdr:row>
      <xdr:rowOff>83820</xdr:rowOff>
    </xdr:from>
    <xdr:to>
      <xdr:col>1</xdr:col>
      <xdr:colOff>594360</xdr:colOff>
      <xdr:row>25</xdr:row>
      <xdr:rowOff>91440</xdr:rowOff>
    </xdr:to>
    <xdr:sp macro="" textlink="">
      <xdr:nvSpPr>
        <xdr:cNvPr id="1415" name="Oval 265"/>
        <xdr:cNvSpPr>
          <a:spLocks noChangeArrowheads="1"/>
        </xdr:cNvSpPr>
      </xdr:nvSpPr>
      <xdr:spPr bwMode="auto">
        <a:xfrm>
          <a:off x="1013460" y="54025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457200</xdr:colOff>
      <xdr:row>23</xdr:row>
      <xdr:rowOff>0</xdr:rowOff>
    </xdr:from>
    <xdr:to>
      <xdr:col>6</xdr:col>
      <xdr:colOff>121920</xdr:colOff>
      <xdr:row>27</xdr:row>
      <xdr:rowOff>7620</xdr:rowOff>
    </xdr:to>
    <xdr:grpSp>
      <xdr:nvGrpSpPr>
        <xdr:cNvPr id="1416" name="Group 266"/>
        <xdr:cNvGrpSpPr>
          <a:grpSpLocks/>
        </xdr:cNvGrpSpPr>
      </xdr:nvGrpSpPr>
      <xdr:grpSpPr bwMode="auto">
        <a:xfrm>
          <a:off x="2884714" y="5050971"/>
          <a:ext cx="883920" cy="900249"/>
          <a:chOff x="3237" y="3062"/>
          <a:chExt cx="1398" cy="1041"/>
        </a:xfrm>
      </xdr:grpSpPr>
      <xdr:sp macro="" textlink="">
        <xdr:nvSpPr>
          <xdr:cNvPr id="1490" name="Freeform 267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1" name="Freeform 268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388620</xdr:colOff>
      <xdr:row>24</xdr:row>
      <xdr:rowOff>83820</xdr:rowOff>
    </xdr:from>
    <xdr:to>
      <xdr:col>4</xdr:col>
      <xdr:colOff>563880</xdr:colOff>
      <xdr:row>25</xdr:row>
      <xdr:rowOff>91440</xdr:rowOff>
    </xdr:to>
    <xdr:sp macro="" textlink="">
      <xdr:nvSpPr>
        <xdr:cNvPr id="1417" name="Oval 269"/>
        <xdr:cNvSpPr>
          <a:spLocks noChangeArrowheads="1"/>
        </xdr:cNvSpPr>
      </xdr:nvSpPr>
      <xdr:spPr bwMode="auto">
        <a:xfrm>
          <a:off x="2811780" y="54025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487680</xdr:colOff>
      <xdr:row>32</xdr:row>
      <xdr:rowOff>0</xdr:rowOff>
    </xdr:from>
    <xdr:to>
      <xdr:col>3</xdr:col>
      <xdr:colOff>152400</xdr:colOff>
      <xdr:row>36</xdr:row>
      <xdr:rowOff>7620</xdr:rowOff>
    </xdr:to>
    <xdr:grpSp>
      <xdr:nvGrpSpPr>
        <xdr:cNvPr id="1418" name="Group 270"/>
        <xdr:cNvGrpSpPr>
          <a:grpSpLocks/>
        </xdr:cNvGrpSpPr>
      </xdr:nvGrpSpPr>
      <xdr:grpSpPr bwMode="auto">
        <a:xfrm>
          <a:off x="1086394" y="7053943"/>
          <a:ext cx="883920" cy="900248"/>
          <a:chOff x="3237" y="3062"/>
          <a:chExt cx="1398" cy="1041"/>
        </a:xfrm>
      </xdr:grpSpPr>
      <xdr:sp macro="" textlink="">
        <xdr:nvSpPr>
          <xdr:cNvPr id="1488" name="Freeform 271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9" name="Freeform 272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419100</xdr:colOff>
      <xdr:row>33</xdr:row>
      <xdr:rowOff>83820</xdr:rowOff>
    </xdr:from>
    <xdr:to>
      <xdr:col>1</xdr:col>
      <xdr:colOff>594360</xdr:colOff>
      <xdr:row>34</xdr:row>
      <xdr:rowOff>91440</xdr:rowOff>
    </xdr:to>
    <xdr:sp macro="" textlink="">
      <xdr:nvSpPr>
        <xdr:cNvPr id="1419" name="Oval 273"/>
        <xdr:cNvSpPr>
          <a:spLocks noChangeArrowheads="1"/>
        </xdr:cNvSpPr>
      </xdr:nvSpPr>
      <xdr:spPr bwMode="auto">
        <a:xfrm>
          <a:off x="1013460" y="74218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457200</xdr:colOff>
      <xdr:row>32</xdr:row>
      <xdr:rowOff>0</xdr:rowOff>
    </xdr:from>
    <xdr:to>
      <xdr:col>6</xdr:col>
      <xdr:colOff>121920</xdr:colOff>
      <xdr:row>36</xdr:row>
      <xdr:rowOff>7620</xdr:rowOff>
    </xdr:to>
    <xdr:grpSp>
      <xdr:nvGrpSpPr>
        <xdr:cNvPr id="1420" name="Group 274"/>
        <xdr:cNvGrpSpPr>
          <a:grpSpLocks/>
        </xdr:cNvGrpSpPr>
      </xdr:nvGrpSpPr>
      <xdr:grpSpPr bwMode="auto">
        <a:xfrm>
          <a:off x="2884714" y="7053943"/>
          <a:ext cx="883920" cy="900248"/>
          <a:chOff x="3237" y="3062"/>
          <a:chExt cx="1398" cy="1041"/>
        </a:xfrm>
      </xdr:grpSpPr>
      <xdr:sp macro="" textlink="">
        <xdr:nvSpPr>
          <xdr:cNvPr id="1486" name="Freeform 275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7" name="Freeform 276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388620</xdr:colOff>
      <xdr:row>33</xdr:row>
      <xdr:rowOff>83820</xdr:rowOff>
    </xdr:from>
    <xdr:to>
      <xdr:col>4</xdr:col>
      <xdr:colOff>563880</xdr:colOff>
      <xdr:row>34</xdr:row>
      <xdr:rowOff>91440</xdr:rowOff>
    </xdr:to>
    <xdr:sp macro="" textlink="">
      <xdr:nvSpPr>
        <xdr:cNvPr id="1421" name="Oval 277"/>
        <xdr:cNvSpPr>
          <a:spLocks noChangeArrowheads="1"/>
        </xdr:cNvSpPr>
      </xdr:nvSpPr>
      <xdr:spPr bwMode="auto">
        <a:xfrm>
          <a:off x="2811780" y="74218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487680</xdr:colOff>
      <xdr:row>5</xdr:row>
      <xdr:rowOff>0</xdr:rowOff>
    </xdr:from>
    <xdr:to>
      <xdr:col>12</xdr:col>
      <xdr:colOff>152400</xdr:colOff>
      <xdr:row>9</xdr:row>
      <xdr:rowOff>7620</xdr:rowOff>
    </xdr:to>
    <xdr:grpSp>
      <xdr:nvGrpSpPr>
        <xdr:cNvPr id="1422" name="Group 318"/>
        <xdr:cNvGrpSpPr>
          <a:grpSpLocks/>
        </xdr:cNvGrpSpPr>
      </xdr:nvGrpSpPr>
      <xdr:grpSpPr bwMode="auto">
        <a:xfrm>
          <a:off x="6485709" y="1045029"/>
          <a:ext cx="883920" cy="900248"/>
          <a:chOff x="3237" y="3062"/>
          <a:chExt cx="1398" cy="1041"/>
        </a:xfrm>
      </xdr:grpSpPr>
      <xdr:sp macro="" textlink="">
        <xdr:nvSpPr>
          <xdr:cNvPr id="1484" name="Freeform 319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5" name="Freeform 320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419100</xdr:colOff>
      <xdr:row>6</xdr:row>
      <xdr:rowOff>83820</xdr:rowOff>
    </xdr:from>
    <xdr:to>
      <xdr:col>10</xdr:col>
      <xdr:colOff>594360</xdr:colOff>
      <xdr:row>7</xdr:row>
      <xdr:rowOff>91440</xdr:rowOff>
    </xdr:to>
    <xdr:sp macro="" textlink="">
      <xdr:nvSpPr>
        <xdr:cNvPr id="1423" name="Oval 321"/>
        <xdr:cNvSpPr>
          <a:spLocks noChangeArrowheads="1"/>
        </xdr:cNvSpPr>
      </xdr:nvSpPr>
      <xdr:spPr bwMode="auto">
        <a:xfrm>
          <a:off x="6416040" y="13639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457200</xdr:colOff>
      <xdr:row>5</xdr:row>
      <xdr:rowOff>0</xdr:rowOff>
    </xdr:from>
    <xdr:to>
      <xdr:col>15</xdr:col>
      <xdr:colOff>121920</xdr:colOff>
      <xdr:row>9</xdr:row>
      <xdr:rowOff>7620</xdr:rowOff>
    </xdr:to>
    <xdr:grpSp>
      <xdr:nvGrpSpPr>
        <xdr:cNvPr id="1424" name="Group 322"/>
        <xdr:cNvGrpSpPr>
          <a:grpSpLocks/>
        </xdr:cNvGrpSpPr>
      </xdr:nvGrpSpPr>
      <xdr:grpSpPr bwMode="auto">
        <a:xfrm>
          <a:off x="8284029" y="1045029"/>
          <a:ext cx="883920" cy="900248"/>
          <a:chOff x="3237" y="3062"/>
          <a:chExt cx="1398" cy="1041"/>
        </a:xfrm>
      </xdr:grpSpPr>
      <xdr:sp macro="" textlink="">
        <xdr:nvSpPr>
          <xdr:cNvPr id="1482" name="Freeform 323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3" name="Freeform 324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13</xdr:col>
      <xdr:colOff>388620</xdr:colOff>
      <xdr:row>6</xdr:row>
      <xdr:rowOff>83820</xdr:rowOff>
    </xdr:from>
    <xdr:to>
      <xdr:col>13</xdr:col>
      <xdr:colOff>563880</xdr:colOff>
      <xdr:row>7</xdr:row>
      <xdr:rowOff>91440</xdr:rowOff>
    </xdr:to>
    <xdr:sp macro="" textlink="">
      <xdr:nvSpPr>
        <xdr:cNvPr id="1425" name="Oval 325"/>
        <xdr:cNvSpPr>
          <a:spLocks noChangeArrowheads="1"/>
        </xdr:cNvSpPr>
      </xdr:nvSpPr>
      <xdr:spPr bwMode="auto">
        <a:xfrm>
          <a:off x="8214360" y="13639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487680</xdr:colOff>
      <xdr:row>14</xdr:row>
      <xdr:rowOff>0</xdr:rowOff>
    </xdr:from>
    <xdr:to>
      <xdr:col>12</xdr:col>
      <xdr:colOff>152400</xdr:colOff>
      <xdr:row>18</xdr:row>
      <xdr:rowOff>7620</xdr:rowOff>
    </xdr:to>
    <xdr:grpSp>
      <xdr:nvGrpSpPr>
        <xdr:cNvPr id="1426" name="Group 326"/>
        <xdr:cNvGrpSpPr>
          <a:grpSpLocks/>
        </xdr:cNvGrpSpPr>
      </xdr:nvGrpSpPr>
      <xdr:grpSpPr bwMode="auto">
        <a:xfrm>
          <a:off x="6485709" y="3048000"/>
          <a:ext cx="883920" cy="900249"/>
          <a:chOff x="3237" y="3062"/>
          <a:chExt cx="1398" cy="1041"/>
        </a:xfrm>
      </xdr:grpSpPr>
      <xdr:sp macro="" textlink="">
        <xdr:nvSpPr>
          <xdr:cNvPr id="1480" name="Freeform 327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1" name="Freeform 328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419100</xdr:colOff>
      <xdr:row>15</xdr:row>
      <xdr:rowOff>83820</xdr:rowOff>
    </xdr:from>
    <xdr:to>
      <xdr:col>10</xdr:col>
      <xdr:colOff>594360</xdr:colOff>
      <xdr:row>16</xdr:row>
      <xdr:rowOff>91440</xdr:rowOff>
    </xdr:to>
    <xdr:sp macro="" textlink="">
      <xdr:nvSpPr>
        <xdr:cNvPr id="1427" name="Oval 329"/>
        <xdr:cNvSpPr>
          <a:spLocks noChangeArrowheads="1"/>
        </xdr:cNvSpPr>
      </xdr:nvSpPr>
      <xdr:spPr bwMode="auto">
        <a:xfrm>
          <a:off x="6416040" y="33832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457200</xdr:colOff>
      <xdr:row>14</xdr:row>
      <xdr:rowOff>0</xdr:rowOff>
    </xdr:from>
    <xdr:to>
      <xdr:col>15</xdr:col>
      <xdr:colOff>121920</xdr:colOff>
      <xdr:row>18</xdr:row>
      <xdr:rowOff>7620</xdr:rowOff>
    </xdr:to>
    <xdr:grpSp>
      <xdr:nvGrpSpPr>
        <xdr:cNvPr id="1428" name="Group 330"/>
        <xdr:cNvGrpSpPr>
          <a:grpSpLocks/>
        </xdr:cNvGrpSpPr>
      </xdr:nvGrpSpPr>
      <xdr:grpSpPr bwMode="auto">
        <a:xfrm>
          <a:off x="8284029" y="3048000"/>
          <a:ext cx="883920" cy="900249"/>
          <a:chOff x="3237" y="3062"/>
          <a:chExt cx="1398" cy="1041"/>
        </a:xfrm>
      </xdr:grpSpPr>
      <xdr:sp macro="" textlink="">
        <xdr:nvSpPr>
          <xdr:cNvPr id="1478" name="Freeform 331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9" name="Freeform 332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13</xdr:col>
      <xdr:colOff>388620</xdr:colOff>
      <xdr:row>15</xdr:row>
      <xdr:rowOff>83820</xdr:rowOff>
    </xdr:from>
    <xdr:to>
      <xdr:col>13</xdr:col>
      <xdr:colOff>563880</xdr:colOff>
      <xdr:row>16</xdr:row>
      <xdr:rowOff>91440</xdr:rowOff>
    </xdr:to>
    <xdr:sp macro="" textlink="">
      <xdr:nvSpPr>
        <xdr:cNvPr id="1429" name="Oval 333"/>
        <xdr:cNvSpPr>
          <a:spLocks noChangeArrowheads="1"/>
        </xdr:cNvSpPr>
      </xdr:nvSpPr>
      <xdr:spPr bwMode="auto">
        <a:xfrm>
          <a:off x="8214360" y="33832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487680</xdr:colOff>
      <xdr:row>23</xdr:row>
      <xdr:rowOff>0</xdr:rowOff>
    </xdr:from>
    <xdr:to>
      <xdr:col>12</xdr:col>
      <xdr:colOff>152400</xdr:colOff>
      <xdr:row>27</xdr:row>
      <xdr:rowOff>7620</xdr:rowOff>
    </xdr:to>
    <xdr:grpSp>
      <xdr:nvGrpSpPr>
        <xdr:cNvPr id="1430" name="Group 334"/>
        <xdr:cNvGrpSpPr>
          <a:grpSpLocks/>
        </xdr:cNvGrpSpPr>
      </xdr:nvGrpSpPr>
      <xdr:grpSpPr bwMode="auto">
        <a:xfrm>
          <a:off x="6485709" y="5050971"/>
          <a:ext cx="883920" cy="900249"/>
          <a:chOff x="3237" y="3062"/>
          <a:chExt cx="1398" cy="1041"/>
        </a:xfrm>
      </xdr:grpSpPr>
      <xdr:sp macro="" textlink="">
        <xdr:nvSpPr>
          <xdr:cNvPr id="1476" name="Freeform 335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7" name="Freeform 336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419100</xdr:colOff>
      <xdr:row>24</xdr:row>
      <xdr:rowOff>83820</xdr:rowOff>
    </xdr:from>
    <xdr:to>
      <xdr:col>10</xdr:col>
      <xdr:colOff>594360</xdr:colOff>
      <xdr:row>25</xdr:row>
      <xdr:rowOff>91440</xdr:rowOff>
    </xdr:to>
    <xdr:sp macro="" textlink="">
      <xdr:nvSpPr>
        <xdr:cNvPr id="1431" name="Oval 337"/>
        <xdr:cNvSpPr>
          <a:spLocks noChangeArrowheads="1"/>
        </xdr:cNvSpPr>
      </xdr:nvSpPr>
      <xdr:spPr bwMode="auto">
        <a:xfrm>
          <a:off x="6416040" y="54025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457200</xdr:colOff>
      <xdr:row>23</xdr:row>
      <xdr:rowOff>0</xdr:rowOff>
    </xdr:from>
    <xdr:to>
      <xdr:col>15</xdr:col>
      <xdr:colOff>121920</xdr:colOff>
      <xdr:row>27</xdr:row>
      <xdr:rowOff>7620</xdr:rowOff>
    </xdr:to>
    <xdr:grpSp>
      <xdr:nvGrpSpPr>
        <xdr:cNvPr id="1432" name="Group 338"/>
        <xdr:cNvGrpSpPr>
          <a:grpSpLocks/>
        </xdr:cNvGrpSpPr>
      </xdr:nvGrpSpPr>
      <xdr:grpSpPr bwMode="auto">
        <a:xfrm>
          <a:off x="8284029" y="5050971"/>
          <a:ext cx="883920" cy="900249"/>
          <a:chOff x="3237" y="3062"/>
          <a:chExt cx="1398" cy="1041"/>
        </a:xfrm>
      </xdr:grpSpPr>
      <xdr:sp macro="" textlink="">
        <xdr:nvSpPr>
          <xdr:cNvPr id="1474" name="Freeform 339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5" name="Freeform 340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13</xdr:col>
      <xdr:colOff>388620</xdr:colOff>
      <xdr:row>24</xdr:row>
      <xdr:rowOff>83820</xdr:rowOff>
    </xdr:from>
    <xdr:to>
      <xdr:col>13</xdr:col>
      <xdr:colOff>563880</xdr:colOff>
      <xdr:row>25</xdr:row>
      <xdr:rowOff>91440</xdr:rowOff>
    </xdr:to>
    <xdr:sp macro="" textlink="">
      <xdr:nvSpPr>
        <xdr:cNvPr id="1433" name="Oval 341"/>
        <xdr:cNvSpPr>
          <a:spLocks noChangeArrowheads="1"/>
        </xdr:cNvSpPr>
      </xdr:nvSpPr>
      <xdr:spPr bwMode="auto">
        <a:xfrm>
          <a:off x="8214360" y="54025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487680</xdr:colOff>
      <xdr:row>32</xdr:row>
      <xdr:rowOff>0</xdr:rowOff>
    </xdr:from>
    <xdr:to>
      <xdr:col>12</xdr:col>
      <xdr:colOff>152400</xdr:colOff>
      <xdr:row>36</xdr:row>
      <xdr:rowOff>7620</xdr:rowOff>
    </xdr:to>
    <xdr:grpSp>
      <xdr:nvGrpSpPr>
        <xdr:cNvPr id="1434" name="Group 342"/>
        <xdr:cNvGrpSpPr>
          <a:grpSpLocks/>
        </xdr:cNvGrpSpPr>
      </xdr:nvGrpSpPr>
      <xdr:grpSpPr bwMode="auto">
        <a:xfrm>
          <a:off x="6485709" y="7053943"/>
          <a:ext cx="883920" cy="900248"/>
          <a:chOff x="3237" y="3062"/>
          <a:chExt cx="1398" cy="1041"/>
        </a:xfrm>
      </xdr:grpSpPr>
      <xdr:sp macro="" textlink="">
        <xdr:nvSpPr>
          <xdr:cNvPr id="1472" name="Freeform 343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3" name="Freeform 344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419100</xdr:colOff>
      <xdr:row>33</xdr:row>
      <xdr:rowOff>83820</xdr:rowOff>
    </xdr:from>
    <xdr:to>
      <xdr:col>10</xdr:col>
      <xdr:colOff>594360</xdr:colOff>
      <xdr:row>34</xdr:row>
      <xdr:rowOff>91440</xdr:rowOff>
    </xdr:to>
    <xdr:sp macro="" textlink="">
      <xdr:nvSpPr>
        <xdr:cNvPr id="1435" name="Oval 345"/>
        <xdr:cNvSpPr>
          <a:spLocks noChangeArrowheads="1"/>
        </xdr:cNvSpPr>
      </xdr:nvSpPr>
      <xdr:spPr bwMode="auto">
        <a:xfrm>
          <a:off x="6416040" y="74218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457200</xdr:colOff>
      <xdr:row>32</xdr:row>
      <xdr:rowOff>0</xdr:rowOff>
    </xdr:from>
    <xdr:to>
      <xdr:col>15</xdr:col>
      <xdr:colOff>121920</xdr:colOff>
      <xdr:row>36</xdr:row>
      <xdr:rowOff>7620</xdr:rowOff>
    </xdr:to>
    <xdr:grpSp>
      <xdr:nvGrpSpPr>
        <xdr:cNvPr id="1436" name="Group 346"/>
        <xdr:cNvGrpSpPr>
          <a:grpSpLocks/>
        </xdr:cNvGrpSpPr>
      </xdr:nvGrpSpPr>
      <xdr:grpSpPr bwMode="auto">
        <a:xfrm>
          <a:off x="8284029" y="7053943"/>
          <a:ext cx="883920" cy="900248"/>
          <a:chOff x="3237" y="3062"/>
          <a:chExt cx="1398" cy="1041"/>
        </a:xfrm>
      </xdr:grpSpPr>
      <xdr:sp macro="" textlink="">
        <xdr:nvSpPr>
          <xdr:cNvPr id="1470" name="Freeform 347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1" name="Freeform 348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13</xdr:col>
      <xdr:colOff>388620</xdr:colOff>
      <xdr:row>33</xdr:row>
      <xdr:rowOff>83820</xdr:rowOff>
    </xdr:from>
    <xdr:to>
      <xdr:col>13</xdr:col>
      <xdr:colOff>563880</xdr:colOff>
      <xdr:row>34</xdr:row>
      <xdr:rowOff>91440</xdr:rowOff>
    </xdr:to>
    <xdr:sp macro="" textlink="">
      <xdr:nvSpPr>
        <xdr:cNvPr id="1437" name="Oval 349"/>
        <xdr:cNvSpPr>
          <a:spLocks noChangeArrowheads="1"/>
        </xdr:cNvSpPr>
      </xdr:nvSpPr>
      <xdr:spPr bwMode="auto">
        <a:xfrm>
          <a:off x="8214360" y="74218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487680</xdr:colOff>
      <xdr:row>5</xdr:row>
      <xdr:rowOff>0</xdr:rowOff>
    </xdr:from>
    <xdr:to>
      <xdr:col>21</xdr:col>
      <xdr:colOff>160020</xdr:colOff>
      <xdr:row>9</xdr:row>
      <xdr:rowOff>7620</xdr:rowOff>
    </xdr:to>
    <xdr:grpSp>
      <xdr:nvGrpSpPr>
        <xdr:cNvPr id="1438" name="Group 350"/>
        <xdr:cNvGrpSpPr>
          <a:grpSpLocks/>
        </xdr:cNvGrpSpPr>
      </xdr:nvGrpSpPr>
      <xdr:grpSpPr bwMode="auto">
        <a:xfrm>
          <a:off x="11972109" y="1045029"/>
          <a:ext cx="924197" cy="900248"/>
          <a:chOff x="3237" y="3062"/>
          <a:chExt cx="1398" cy="1041"/>
        </a:xfrm>
      </xdr:grpSpPr>
      <xdr:sp macro="" textlink="">
        <xdr:nvSpPr>
          <xdr:cNvPr id="1468" name="Freeform 351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9" name="Freeform 352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419100</xdr:colOff>
      <xdr:row>6</xdr:row>
      <xdr:rowOff>83820</xdr:rowOff>
    </xdr:from>
    <xdr:to>
      <xdr:col>19</xdr:col>
      <xdr:colOff>594360</xdr:colOff>
      <xdr:row>7</xdr:row>
      <xdr:rowOff>91440</xdr:rowOff>
    </xdr:to>
    <xdr:sp macro="" textlink="">
      <xdr:nvSpPr>
        <xdr:cNvPr id="1439" name="Oval 353"/>
        <xdr:cNvSpPr>
          <a:spLocks noChangeArrowheads="1"/>
        </xdr:cNvSpPr>
      </xdr:nvSpPr>
      <xdr:spPr bwMode="auto">
        <a:xfrm>
          <a:off x="11894820" y="13639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457200</xdr:colOff>
      <xdr:row>5</xdr:row>
      <xdr:rowOff>0</xdr:rowOff>
    </xdr:from>
    <xdr:to>
      <xdr:col>24</xdr:col>
      <xdr:colOff>129540</xdr:colOff>
      <xdr:row>9</xdr:row>
      <xdr:rowOff>7620</xdr:rowOff>
    </xdr:to>
    <xdr:grpSp>
      <xdr:nvGrpSpPr>
        <xdr:cNvPr id="1440" name="Group 354"/>
        <xdr:cNvGrpSpPr>
          <a:grpSpLocks/>
        </xdr:cNvGrpSpPr>
      </xdr:nvGrpSpPr>
      <xdr:grpSpPr bwMode="auto">
        <a:xfrm>
          <a:off x="13835743" y="1045029"/>
          <a:ext cx="924197" cy="900248"/>
          <a:chOff x="3237" y="3062"/>
          <a:chExt cx="1398" cy="1041"/>
        </a:xfrm>
      </xdr:grpSpPr>
      <xdr:sp macro="" textlink="">
        <xdr:nvSpPr>
          <xdr:cNvPr id="1466" name="Freeform 355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7" name="Freeform 356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388620</xdr:colOff>
      <xdr:row>6</xdr:row>
      <xdr:rowOff>83820</xdr:rowOff>
    </xdr:from>
    <xdr:to>
      <xdr:col>22</xdr:col>
      <xdr:colOff>563880</xdr:colOff>
      <xdr:row>7</xdr:row>
      <xdr:rowOff>91440</xdr:rowOff>
    </xdr:to>
    <xdr:sp macro="" textlink="">
      <xdr:nvSpPr>
        <xdr:cNvPr id="1441" name="Oval 357"/>
        <xdr:cNvSpPr>
          <a:spLocks noChangeArrowheads="1"/>
        </xdr:cNvSpPr>
      </xdr:nvSpPr>
      <xdr:spPr bwMode="auto">
        <a:xfrm>
          <a:off x="13754100" y="13639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487680</xdr:colOff>
      <xdr:row>14</xdr:row>
      <xdr:rowOff>0</xdr:rowOff>
    </xdr:from>
    <xdr:to>
      <xdr:col>21</xdr:col>
      <xdr:colOff>160020</xdr:colOff>
      <xdr:row>18</xdr:row>
      <xdr:rowOff>7620</xdr:rowOff>
    </xdr:to>
    <xdr:grpSp>
      <xdr:nvGrpSpPr>
        <xdr:cNvPr id="1442" name="Group 358"/>
        <xdr:cNvGrpSpPr>
          <a:grpSpLocks/>
        </xdr:cNvGrpSpPr>
      </xdr:nvGrpSpPr>
      <xdr:grpSpPr bwMode="auto">
        <a:xfrm>
          <a:off x="11972109" y="3048000"/>
          <a:ext cx="924197" cy="900249"/>
          <a:chOff x="3237" y="3062"/>
          <a:chExt cx="1398" cy="1041"/>
        </a:xfrm>
      </xdr:grpSpPr>
      <xdr:sp macro="" textlink="">
        <xdr:nvSpPr>
          <xdr:cNvPr id="1464" name="Freeform 359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5" name="Freeform 360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419100</xdr:colOff>
      <xdr:row>15</xdr:row>
      <xdr:rowOff>83820</xdr:rowOff>
    </xdr:from>
    <xdr:to>
      <xdr:col>19</xdr:col>
      <xdr:colOff>594360</xdr:colOff>
      <xdr:row>16</xdr:row>
      <xdr:rowOff>91440</xdr:rowOff>
    </xdr:to>
    <xdr:sp macro="" textlink="">
      <xdr:nvSpPr>
        <xdr:cNvPr id="1443" name="Oval 361"/>
        <xdr:cNvSpPr>
          <a:spLocks noChangeArrowheads="1"/>
        </xdr:cNvSpPr>
      </xdr:nvSpPr>
      <xdr:spPr bwMode="auto">
        <a:xfrm>
          <a:off x="11894820" y="33832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457200</xdr:colOff>
      <xdr:row>14</xdr:row>
      <xdr:rowOff>0</xdr:rowOff>
    </xdr:from>
    <xdr:to>
      <xdr:col>24</xdr:col>
      <xdr:colOff>129540</xdr:colOff>
      <xdr:row>18</xdr:row>
      <xdr:rowOff>7620</xdr:rowOff>
    </xdr:to>
    <xdr:grpSp>
      <xdr:nvGrpSpPr>
        <xdr:cNvPr id="1444" name="Group 362"/>
        <xdr:cNvGrpSpPr>
          <a:grpSpLocks/>
        </xdr:cNvGrpSpPr>
      </xdr:nvGrpSpPr>
      <xdr:grpSpPr bwMode="auto">
        <a:xfrm>
          <a:off x="13835743" y="3048000"/>
          <a:ext cx="924197" cy="900249"/>
          <a:chOff x="3237" y="3062"/>
          <a:chExt cx="1398" cy="1041"/>
        </a:xfrm>
      </xdr:grpSpPr>
      <xdr:sp macro="" textlink="">
        <xdr:nvSpPr>
          <xdr:cNvPr id="1462" name="Freeform 363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3" name="Freeform 364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388620</xdr:colOff>
      <xdr:row>15</xdr:row>
      <xdr:rowOff>83820</xdr:rowOff>
    </xdr:from>
    <xdr:to>
      <xdr:col>22</xdr:col>
      <xdr:colOff>563880</xdr:colOff>
      <xdr:row>16</xdr:row>
      <xdr:rowOff>91440</xdr:rowOff>
    </xdr:to>
    <xdr:sp macro="" textlink="">
      <xdr:nvSpPr>
        <xdr:cNvPr id="1445" name="Oval 365"/>
        <xdr:cNvSpPr>
          <a:spLocks noChangeArrowheads="1"/>
        </xdr:cNvSpPr>
      </xdr:nvSpPr>
      <xdr:spPr bwMode="auto">
        <a:xfrm>
          <a:off x="13754100" y="33832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487680</xdr:colOff>
      <xdr:row>23</xdr:row>
      <xdr:rowOff>0</xdr:rowOff>
    </xdr:from>
    <xdr:to>
      <xdr:col>21</xdr:col>
      <xdr:colOff>160020</xdr:colOff>
      <xdr:row>27</xdr:row>
      <xdr:rowOff>7620</xdr:rowOff>
    </xdr:to>
    <xdr:grpSp>
      <xdr:nvGrpSpPr>
        <xdr:cNvPr id="1446" name="Group 366"/>
        <xdr:cNvGrpSpPr>
          <a:grpSpLocks/>
        </xdr:cNvGrpSpPr>
      </xdr:nvGrpSpPr>
      <xdr:grpSpPr bwMode="auto">
        <a:xfrm>
          <a:off x="11972109" y="5050971"/>
          <a:ext cx="924197" cy="900249"/>
          <a:chOff x="3237" y="3062"/>
          <a:chExt cx="1398" cy="1041"/>
        </a:xfrm>
      </xdr:grpSpPr>
      <xdr:sp macro="" textlink="">
        <xdr:nvSpPr>
          <xdr:cNvPr id="1460" name="Freeform 367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1" name="Freeform 368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419100</xdr:colOff>
      <xdr:row>24</xdr:row>
      <xdr:rowOff>83820</xdr:rowOff>
    </xdr:from>
    <xdr:to>
      <xdr:col>19</xdr:col>
      <xdr:colOff>594360</xdr:colOff>
      <xdr:row>25</xdr:row>
      <xdr:rowOff>91440</xdr:rowOff>
    </xdr:to>
    <xdr:sp macro="" textlink="">
      <xdr:nvSpPr>
        <xdr:cNvPr id="1447" name="Oval 369"/>
        <xdr:cNvSpPr>
          <a:spLocks noChangeArrowheads="1"/>
        </xdr:cNvSpPr>
      </xdr:nvSpPr>
      <xdr:spPr bwMode="auto">
        <a:xfrm>
          <a:off x="11894820" y="54025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457200</xdr:colOff>
      <xdr:row>23</xdr:row>
      <xdr:rowOff>0</xdr:rowOff>
    </xdr:from>
    <xdr:to>
      <xdr:col>24</xdr:col>
      <xdr:colOff>129540</xdr:colOff>
      <xdr:row>27</xdr:row>
      <xdr:rowOff>7620</xdr:rowOff>
    </xdr:to>
    <xdr:grpSp>
      <xdr:nvGrpSpPr>
        <xdr:cNvPr id="1448" name="Group 370"/>
        <xdr:cNvGrpSpPr>
          <a:grpSpLocks/>
        </xdr:cNvGrpSpPr>
      </xdr:nvGrpSpPr>
      <xdr:grpSpPr bwMode="auto">
        <a:xfrm>
          <a:off x="13835743" y="5050971"/>
          <a:ext cx="924197" cy="900249"/>
          <a:chOff x="3237" y="3062"/>
          <a:chExt cx="1398" cy="1041"/>
        </a:xfrm>
      </xdr:grpSpPr>
      <xdr:sp macro="" textlink="">
        <xdr:nvSpPr>
          <xdr:cNvPr id="1458" name="Freeform 371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9" name="Freeform 372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388620</xdr:colOff>
      <xdr:row>24</xdr:row>
      <xdr:rowOff>83820</xdr:rowOff>
    </xdr:from>
    <xdr:to>
      <xdr:col>22</xdr:col>
      <xdr:colOff>563880</xdr:colOff>
      <xdr:row>25</xdr:row>
      <xdr:rowOff>91440</xdr:rowOff>
    </xdr:to>
    <xdr:sp macro="" textlink="">
      <xdr:nvSpPr>
        <xdr:cNvPr id="1449" name="Oval 373"/>
        <xdr:cNvSpPr>
          <a:spLocks noChangeArrowheads="1"/>
        </xdr:cNvSpPr>
      </xdr:nvSpPr>
      <xdr:spPr bwMode="auto">
        <a:xfrm>
          <a:off x="13754100" y="54025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487680</xdr:colOff>
      <xdr:row>32</xdr:row>
      <xdr:rowOff>0</xdr:rowOff>
    </xdr:from>
    <xdr:to>
      <xdr:col>21</xdr:col>
      <xdr:colOff>160020</xdr:colOff>
      <xdr:row>36</xdr:row>
      <xdr:rowOff>7620</xdr:rowOff>
    </xdr:to>
    <xdr:grpSp>
      <xdr:nvGrpSpPr>
        <xdr:cNvPr id="1450" name="Group 374"/>
        <xdr:cNvGrpSpPr>
          <a:grpSpLocks/>
        </xdr:cNvGrpSpPr>
      </xdr:nvGrpSpPr>
      <xdr:grpSpPr bwMode="auto">
        <a:xfrm>
          <a:off x="11972109" y="7053943"/>
          <a:ext cx="924197" cy="900248"/>
          <a:chOff x="3237" y="3062"/>
          <a:chExt cx="1398" cy="1041"/>
        </a:xfrm>
      </xdr:grpSpPr>
      <xdr:sp macro="" textlink="">
        <xdr:nvSpPr>
          <xdr:cNvPr id="1456" name="Freeform 375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7" name="Freeform 376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419100</xdr:colOff>
      <xdr:row>33</xdr:row>
      <xdr:rowOff>83820</xdr:rowOff>
    </xdr:from>
    <xdr:to>
      <xdr:col>19</xdr:col>
      <xdr:colOff>594360</xdr:colOff>
      <xdr:row>34</xdr:row>
      <xdr:rowOff>91440</xdr:rowOff>
    </xdr:to>
    <xdr:sp macro="" textlink="">
      <xdr:nvSpPr>
        <xdr:cNvPr id="1451" name="Oval 377"/>
        <xdr:cNvSpPr>
          <a:spLocks noChangeArrowheads="1"/>
        </xdr:cNvSpPr>
      </xdr:nvSpPr>
      <xdr:spPr bwMode="auto">
        <a:xfrm>
          <a:off x="11894820" y="74218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457200</xdr:colOff>
      <xdr:row>32</xdr:row>
      <xdr:rowOff>0</xdr:rowOff>
    </xdr:from>
    <xdr:to>
      <xdr:col>24</xdr:col>
      <xdr:colOff>129540</xdr:colOff>
      <xdr:row>36</xdr:row>
      <xdr:rowOff>7620</xdr:rowOff>
    </xdr:to>
    <xdr:grpSp>
      <xdr:nvGrpSpPr>
        <xdr:cNvPr id="1452" name="Group 378"/>
        <xdr:cNvGrpSpPr>
          <a:grpSpLocks/>
        </xdr:cNvGrpSpPr>
      </xdr:nvGrpSpPr>
      <xdr:grpSpPr bwMode="auto">
        <a:xfrm>
          <a:off x="13835743" y="7053943"/>
          <a:ext cx="924197" cy="900248"/>
          <a:chOff x="3237" y="3062"/>
          <a:chExt cx="1398" cy="1041"/>
        </a:xfrm>
      </xdr:grpSpPr>
      <xdr:sp macro="" textlink="">
        <xdr:nvSpPr>
          <xdr:cNvPr id="1454" name="Freeform 379"/>
          <xdr:cNvSpPr>
            <a:spLocks/>
          </xdr:cNvSpPr>
        </xdr:nvSpPr>
        <xdr:spPr bwMode="auto">
          <a:xfrm flipV="1">
            <a:off x="3237" y="3587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5" name="Freeform 380"/>
          <xdr:cNvSpPr>
            <a:spLocks/>
          </xdr:cNvSpPr>
        </xdr:nvSpPr>
        <xdr:spPr bwMode="auto">
          <a:xfrm>
            <a:off x="3237" y="3062"/>
            <a:ext cx="1398" cy="516"/>
          </a:xfrm>
          <a:custGeom>
            <a:avLst/>
            <a:gdLst>
              <a:gd name="T0" fmla="*/ 0 w 1398"/>
              <a:gd name="T1" fmla="*/ 516 h 516"/>
              <a:gd name="T2" fmla="*/ 208 w 1398"/>
              <a:gd name="T3" fmla="*/ 4 h 516"/>
              <a:gd name="T4" fmla="*/ 1398 w 1398"/>
              <a:gd name="T5" fmla="*/ 0 h 516"/>
              <a:gd name="T6" fmla="*/ 0 60000 65536"/>
              <a:gd name="T7" fmla="*/ 0 60000 65536"/>
              <a:gd name="T8" fmla="*/ 0 60000 65536"/>
              <a:gd name="T9" fmla="*/ 0 w 1398"/>
              <a:gd name="T10" fmla="*/ 0 h 516"/>
              <a:gd name="T11" fmla="*/ 1398 w 1398"/>
              <a:gd name="T12" fmla="*/ 516 h 51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398" h="516">
                <a:moveTo>
                  <a:pt x="0" y="516"/>
                </a:moveTo>
                <a:lnTo>
                  <a:pt x="208" y="4"/>
                </a:lnTo>
                <a:lnTo>
                  <a:pt x="1398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388620</xdr:colOff>
      <xdr:row>33</xdr:row>
      <xdr:rowOff>83820</xdr:rowOff>
    </xdr:from>
    <xdr:to>
      <xdr:col>22</xdr:col>
      <xdr:colOff>563880</xdr:colOff>
      <xdr:row>34</xdr:row>
      <xdr:rowOff>91440</xdr:rowOff>
    </xdr:to>
    <xdr:sp macro="" textlink="">
      <xdr:nvSpPr>
        <xdr:cNvPr id="1453" name="Oval 381"/>
        <xdr:cNvSpPr>
          <a:spLocks noChangeArrowheads="1"/>
        </xdr:cNvSpPr>
      </xdr:nvSpPr>
      <xdr:spPr bwMode="auto">
        <a:xfrm>
          <a:off x="13754100" y="7421880"/>
          <a:ext cx="175260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topLeftCell="G1" zoomScale="70" workbookViewId="0">
      <selection activeCell="V40" sqref="U40:V85"/>
    </sheetView>
  </sheetViews>
  <sheetFormatPr defaultRowHeight="13.2" x14ac:dyDescent="0.25"/>
  <cols>
    <col min="1" max="1" width="8.6640625" customWidth="1"/>
    <col min="10" max="10" width="7.6640625" customWidth="1"/>
    <col min="18" max="18" width="11.5546875" bestFit="1" customWidth="1"/>
    <col min="19" max="19" width="6.109375" customWidth="1"/>
    <col min="21" max="22" width="9.33203125" bestFit="1" customWidth="1"/>
    <col min="24" max="25" width="9.33203125" bestFit="1" customWidth="1"/>
    <col min="27" max="27" width="12.33203125" bestFit="1" customWidth="1"/>
  </cols>
  <sheetData>
    <row r="1" spans="1:27" ht="13.8" thickBot="1" x14ac:dyDescent="0.3"/>
    <row r="2" spans="1:27" ht="16.2" thickTop="1" x14ac:dyDescent="0.3">
      <c r="A2" s="3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3" t="s">
        <v>1</v>
      </c>
      <c r="K2" s="3"/>
      <c r="L2" s="3"/>
      <c r="M2" s="3"/>
      <c r="N2" s="3"/>
      <c r="O2" s="3"/>
      <c r="P2" s="3"/>
      <c r="Q2" s="3" t="s">
        <v>2</v>
      </c>
      <c r="R2" s="3"/>
      <c r="S2" s="3" t="s">
        <v>1</v>
      </c>
      <c r="T2" s="3"/>
      <c r="U2" s="3"/>
      <c r="V2" s="3"/>
      <c r="W2" s="3"/>
      <c r="X2" s="3"/>
      <c r="Y2" s="3"/>
      <c r="Z2" s="3" t="s">
        <v>2</v>
      </c>
      <c r="AA2" s="3"/>
    </row>
    <row r="3" spans="1:27" ht="17.399999999999999" x14ac:dyDescent="0.3">
      <c r="B3" s="5"/>
      <c r="C3" s="56" t="s">
        <v>0</v>
      </c>
      <c r="D3" s="57"/>
      <c r="E3" s="57"/>
      <c r="F3" s="58"/>
      <c r="G3" s="8"/>
      <c r="H3" s="9"/>
      <c r="I3" s="10"/>
      <c r="K3" s="20"/>
      <c r="L3" s="45" t="s">
        <v>11</v>
      </c>
      <c r="M3" s="46"/>
      <c r="N3" s="46"/>
      <c r="O3" s="47"/>
      <c r="P3" s="20"/>
      <c r="Q3" s="22"/>
      <c r="R3" s="23"/>
      <c r="T3" s="20"/>
      <c r="U3" s="45" t="s">
        <v>15</v>
      </c>
      <c r="V3" s="46"/>
      <c r="W3" s="46"/>
      <c r="X3" s="47"/>
      <c r="Y3" s="20"/>
      <c r="Z3" s="22"/>
      <c r="AA3" s="23"/>
    </row>
    <row r="4" spans="1:27" ht="17.399999999999999" x14ac:dyDescent="0.3">
      <c r="B4" s="5"/>
      <c r="C4" s="8"/>
      <c r="D4" s="8"/>
      <c r="E4" s="8"/>
      <c r="F4" s="8"/>
      <c r="G4" s="8"/>
      <c r="H4" s="11"/>
      <c r="I4" s="12"/>
      <c r="K4" s="20"/>
      <c r="L4" s="20"/>
      <c r="M4" s="20"/>
      <c r="N4" s="20"/>
      <c r="O4" s="20"/>
      <c r="P4" s="20"/>
      <c r="Q4" s="24"/>
      <c r="R4" s="25"/>
      <c r="T4" s="20"/>
      <c r="U4" s="20"/>
      <c r="V4" s="20"/>
      <c r="W4" s="20"/>
      <c r="X4" s="20"/>
      <c r="Y4" s="20"/>
      <c r="Z4" s="24"/>
      <c r="AA4" s="25"/>
    </row>
    <row r="5" spans="1:27" ht="18" thickBot="1" x14ac:dyDescent="0.35">
      <c r="B5" s="5"/>
      <c r="C5" s="13">
        <f>2/3</f>
        <v>0.66666666666666663</v>
      </c>
      <c r="D5" s="59">
        <v>23</v>
      </c>
      <c r="E5" s="8"/>
      <c r="F5" s="13">
        <f>2/3</f>
        <v>0.66666666666666663</v>
      </c>
      <c r="G5" s="59">
        <v>18</v>
      </c>
      <c r="H5" s="11" t="s">
        <v>6</v>
      </c>
      <c r="I5" s="14">
        <f>C5*D5+C10*D9</f>
        <v>15.333333333333332</v>
      </c>
      <c r="K5" s="20"/>
      <c r="L5" s="26">
        <f>1/2</f>
        <v>0.5</v>
      </c>
      <c r="M5" s="48">
        <v>46</v>
      </c>
      <c r="N5" s="20"/>
      <c r="O5" s="26">
        <f>1/2</f>
        <v>0.5</v>
      </c>
      <c r="P5" s="48">
        <v>25</v>
      </c>
      <c r="Q5" s="24" t="s">
        <v>6</v>
      </c>
      <c r="R5" s="27">
        <f>L5*M5+L10*M9</f>
        <v>24.5</v>
      </c>
      <c r="T5" s="20"/>
      <c r="U5" s="26">
        <f>1/3</f>
        <v>0.33333333333333331</v>
      </c>
      <c r="V5" s="48">
        <v>253</v>
      </c>
      <c r="W5" s="20"/>
      <c r="X5" s="26">
        <f>1/3</f>
        <v>0.33333333333333331</v>
      </c>
      <c r="Y5" s="48">
        <v>210</v>
      </c>
      <c r="Z5" s="24" t="s">
        <v>6</v>
      </c>
      <c r="AA5" s="27">
        <f>U5*V5+U10*V9</f>
        <v>151</v>
      </c>
    </row>
    <row r="6" spans="1:27" ht="18" thickTop="1" x14ac:dyDescent="0.3">
      <c r="A6" s="60">
        <v>33</v>
      </c>
      <c r="B6" s="5"/>
      <c r="C6" s="8"/>
      <c r="D6" s="59"/>
      <c r="E6" s="8"/>
      <c r="F6" s="8"/>
      <c r="G6" s="59"/>
      <c r="H6" s="11" t="s">
        <v>7</v>
      </c>
      <c r="I6" s="14">
        <f>F5*G5+F10*G9</f>
        <v>15</v>
      </c>
      <c r="J6" s="49">
        <v>33</v>
      </c>
      <c r="K6" s="20"/>
      <c r="L6" s="20"/>
      <c r="M6" s="48"/>
      <c r="N6" s="20"/>
      <c r="O6" s="20"/>
      <c r="P6" s="48"/>
      <c r="Q6" s="24" t="s">
        <v>7</v>
      </c>
      <c r="R6" s="27">
        <f>O5*P5+O10*P9</f>
        <v>20.5</v>
      </c>
      <c r="S6" s="49">
        <v>9</v>
      </c>
      <c r="T6" s="20"/>
      <c r="U6" s="20"/>
      <c r="V6" s="48"/>
      <c r="W6" s="20"/>
      <c r="X6" s="20"/>
      <c r="Y6" s="48"/>
      <c r="Z6" s="24" t="s">
        <v>7</v>
      </c>
      <c r="AA6" s="27">
        <f>X5*Y5+X10*Y9</f>
        <v>150</v>
      </c>
    </row>
    <row r="7" spans="1:27" ht="17.399999999999999" x14ac:dyDescent="0.3">
      <c r="A7" s="61"/>
      <c r="B7" s="5"/>
      <c r="C7" s="8"/>
      <c r="D7" s="8"/>
      <c r="E7" s="8"/>
      <c r="F7" s="8"/>
      <c r="G7" s="8"/>
      <c r="H7" s="15"/>
      <c r="I7" s="16"/>
      <c r="J7" s="50"/>
      <c r="K7" s="20"/>
      <c r="L7" s="20"/>
      <c r="M7" s="20"/>
      <c r="N7" s="20"/>
      <c r="O7" s="20"/>
      <c r="P7" s="20"/>
      <c r="Q7" s="28"/>
      <c r="R7" s="29"/>
      <c r="S7" s="50"/>
      <c r="T7" s="20"/>
      <c r="U7" s="20"/>
      <c r="V7" s="20"/>
      <c r="W7" s="20"/>
      <c r="X7" s="20"/>
      <c r="Y7" s="20"/>
      <c r="Z7" s="28"/>
      <c r="AA7" s="29"/>
    </row>
    <row r="8" spans="1:27" ht="17.399999999999999" x14ac:dyDescent="0.3">
      <c r="A8" s="61"/>
      <c r="B8" s="5"/>
      <c r="C8" s="8"/>
      <c r="D8" s="8"/>
      <c r="E8" s="8"/>
      <c r="F8" s="8"/>
      <c r="G8" s="8"/>
      <c r="H8" s="11" t="s">
        <v>8</v>
      </c>
      <c r="I8" s="14">
        <f>AVERAGE(I5:I6)</f>
        <v>15.166666666666666</v>
      </c>
      <c r="J8" s="50"/>
      <c r="K8" s="20"/>
      <c r="L8" s="20"/>
      <c r="M8" s="20"/>
      <c r="N8" s="20"/>
      <c r="O8" s="20"/>
      <c r="P8" s="20"/>
      <c r="Q8" s="24" t="s">
        <v>8</v>
      </c>
      <c r="R8" s="27">
        <f>AVERAGE(R5:R6)</f>
        <v>22.5</v>
      </c>
      <c r="S8" s="50"/>
      <c r="T8" s="20"/>
      <c r="U8" s="20"/>
      <c r="V8" s="20"/>
      <c r="W8" s="20"/>
      <c r="X8" s="20"/>
      <c r="Y8" s="20"/>
      <c r="Z8" s="24" t="s">
        <v>8</v>
      </c>
      <c r="AA8" s="27">
        <f>AVERAGE(AA5:AA6)</f>
        <v>150.5</v>
      </c>
    </row>
    <row r="9" spans="1:27" ht="18" thickBot="1" x14ac:dyDescent="0.35">
      <c r="A9" s="62"/>
      <c r="B9" s="5"/>
      <c r="C9" s="8"/>
      <c r="D9" s="59">
        <v>0</v>
      </c>
      <c r="E9" s="8"/>
      <c r="F9" s="8"/>
      <c r="G9" s="59">
        <v>9</v>
      </c>
      <c r="H9" s="11"/>
      <c r="I9" s="16"/>
      <c r="J9" s="51"/>
      <c r="K9" s="20"/>
      <c r="L9" s="20"/>
      <c r="M9" s="48">
        <v>3</v>
      </c>
      <c r="N9" s="20"/>
      <c r="O9" s="20"/>
      <c r="P9" s="48">
        <v>16</v>
      </c>
      <c r="Q9" s="24"/>
      <c r="R9" s="29"/>
      <c r="S9" s="51"/>
      <c r="T9" s="20"/>
      <c r="U9" s="20"/>
      <c r="V9" s="48">
        <v>100</v>
      </c>
      <c r="W9" s="20"/>
      <c r="X9" s="20"/>
      <c r="Y9" s="48">
        <v>120</v>
      </c>
      <c r="Z9" s="24"/>
      <c r="AA9" s="29"/>
    </row>
    <row r="10" spans="1:27" ht="18" thickTop="1" x14ac:dyDescent="0.3">
      <c r="B10" s="5"/>
      <c r="C10" s="13">
        <f>1/3</f>
        <v>0.33333333333333331</v>
      </c>
      <c r="D10" s="59"/>
      <c r="E10" s="8"/>
      <c r="F10" s="13">
        <f>1/3</f>
        <v>0.33333333333333331</v>
      </c>
      <c r="G10" s="59"/>
      <c r="H10" s="11"/>
      <c r="I10" s="16"/>
      <c r="K10" s="20"/>
      <c r="L10" s="26">
        <f>1/2</f>
        <v>0.5</v>
      </c>
      <c r="M10" s="48"/>
      <c r="N10" s="20"/>
      <c r="O10" s="26">
        <f>1/2</f>
        <v>0.5</v>
      </c>
      <c r="P10" s="48"/>
      <c r="Q10" s="24"/>
      <c r="R10" s="29"/>
      <c r="T10" s="20"/>
      <c r="U10" s="26">
        <v>0.66666666666666663</v>
      </c>
      <c r="V10" s="48"/>
      <c r="W10" s="20"/>
      <c r="X10" s="26">
        <v>0.66666666666666663</v>
      </c>
      <c r="Y10" s="48"/>
      <c r="Z10" s="24"/>
      <c r="AA10" s="29"/>
    </row>
    <row r="11" spans="1:27" ht="17.399999999999999" x14ac:dyDescent="0.3">
      <c r="A11" s="1"/>
      <c r="B11" s="6"/>
      <c r="C11" s="17"/>
      <c r="D11" s="17"/>
      <c r="E11" s="17"/>
      <c r="F11" s="17"/>
      <c r="G11" s="17"/>
      <c r="H11" s="18"/>
      <c r="I11" s="7"/>
      <c r="J11" s="1"/>
      <c r="K11" s="30"/>
      <c r="L11" s="30"/>
      <c r="M11" s="30"/>
      <c r="N11" s="30"/>
      <c r="O11" s="30"/>
      <c r="P11" s="30"/>
      <c r="Q11" s="31"/>
      <c r="R11" s="21"/>
      <c r="S11" s="1"/>
      <c r="T11" s="30"/>
      <c r="U11" s="30"/>
      <c r="V11" s="30"/>
      <c r="W11" s="30"/>
      <c r="X11" s="30"/>
      <c r="Y11" s="30"/>
      <c r="Z11" s="31"/>
      <c r="AA11" s="21"/>
    </row>
    <row r="12" spans="1:27" ht="17.399999999999999" x14ac:dyDescent="0.3">
      <c r="B12" s="5"/>
      <c r="C12" s="56" t="s">
        <v>3</v>
      </c>
      <c r="D12" s="57"/>
      <c r="E12" s="57"/>
      <c r="F12" s="58"/>
      <c r="G12" s="8"/>
      <c r="H12" s="11"/>
      <c r="I12" s="16"/>
      <c r="K12" s="20"/>
      <c r="L12" s="45" t="s">
        <v>12</v>
      </c>
      <c r="M12" s="46"/>
      <c r="N12" s="46"/>
      <c r="O12" s="47"/>
      <c r="P12" s="20"/>
      <c r="Q12" s="24"/>
      <c r="R12" s="29"/>
      <c r="T12" s="20"/>
      <c r="U12" s="45" t="s">
        <v>16</v>
      </c>
      <c r="V12" s="46"/>
      <c r="W12" s="46"/>
      <c r="X12" s="47"/>
      <c r="Y12" s="20"/>
      <c r="Z12" s="24"/>
      <c r="AA12" s="29"/>
    </row>
    <row r="13" spans="1:27" ht="17.399999999999999" x14ac:dyDescent="0.3">
      <c r="B13" s="5"/>
      <c r="C13" s="8"/>
      <c r="D13" s="8"/>
      <c r="E13" s="8"/>
      <c r="F13" s="8"/>
      <c r="G13" s="8"/>
      <c r="H13" s="11"/>
      <c r="I13" s="16"/>
      <c r="K13" s="20"/>
      <c r="L13" s="20"/>
      <c r="M13" s="20"/>
      <c r="N13" s="20"/>
      <c r="O13" s="20"/>
      <c r="P13" s="20"/>
      <c r="Q13" s="24"/>
      <c r="R13" s="29"/>
      <c r="T13" s="20"/>
      <c r="U13" s="20"/>
      <c r="V13" s="20"/>
      <c r="W13" s="20"/>
      <c r="X13" s="20"/>
      <c r="Y13" s="20"/>
      <c r="Z13" s="24"/>
      <c r="AA13" s="29"/>
    </row>
    <row r="14" spans="1:27" ht="18" thickBot="1" x14ac:dyDescent="0.35">
      <c r="B14" s="5"/>
      <c r="C14" s="13">
        <f>2/3</f>
        <v>0.66666666666666663</v>
      </c>
      <c r="D14" s="59">
        <v>27</v>
      </c>
      <c r="E14" s="8"/>
      <c r="F14" s="13">
        <f>2/3</f>
        <v>0.66666666666666663</v>
      </c>
      <c r="G14" s="59">
        <v>23</v>
      </c>
      <c r="H14" s="11" t="s">
        <v>6</v>
      </c>
      <c r="I14" s="14">
        <f>C14*D14+C19*D18</f>
        <v>18</v>
      </c>
      <c r="K14" s="20"/>
      <c r="L14" s="26">
        <f>1/2</f>
        <v>0.5</v>
      </c>
      <c r="M14" s="48">
        <v>69</v>
      </c>
      <c r="N14" s="20"/>
      <c r="O14" s="26">
        <f>1/2</f>
        <v>0.5</v>
      </c>
      <c r="P14" s="48">
        <v>46</v>
      </c>
      <c r="Q14" s="24" t="s">
        <v>6</v>
      </c>
      <c r="R14" s="27">
        <f>L14*M14+L19*M18</f>
        <v>36</v>
      </c>
      <c r="T14" s="20"/>
      <c r="U14" s="26">
        <f>1/3</f>
        <v>0.33333333333333331</v>
      </c>
      <c r="V14" s="48">
        <v>297</v>
      </c>
      <c r="W14" s="20"/>
      <c r="X14" s="26">
        <f>1/3</f>
        <v>0.33333333333333331</v>
      </c>
      <c r="Y14" s="48">
        <v>253</v>
      </c>
      <c r="Z14" s="24" t="s">
        <v>6</v>
      </c>
      <c r="AA14" s="27">
        <f>U14*V14+U19*V18</f>
        <v>165.66666666666666</v>
      </c>
    </row>
    <row r="15" spans="1:27" ht="18" thickTop="1" x14ac:dyDescent="0.3">
      <c r="A15" s="60">
        <v>3</v>
      </c>
      <c r="B15" s="5"/>
      <c r="C15" s="8"/>
      <c r="D15" s="59"/>
      <c r="E15" s="8"/>
      <c r="F15" s="8"/>
      <c r="G15" s="59"/>
      <c r="H15" s="11" t="s">
        <v>7</v>
      </c>
      <c r="I15" s="14">
        <f>F14*G14+F19*G18</f>
        <v>18.333333333333332</v>
      </c>
      <c r="J15" s="49">
        <v>3</v>
      </c>
      <c r="K15" s="20"/>
      <c r="L15" s="20"/>
      <c r="M15" s="48"/>
      <c r="N15" s="20"/>
      <c r="O15" s="20"/>
      <c r="P15" s="48"/>
      <c r="Q15" s="24" t="s">
        <v>7</v>
      </c>
      <c r="R15" s="27">
        <f>O14*P14+O19*P18</f>
        <v>31</v>
      </c>
      <c r="S15" s="49">
        <v>3</v>
      </c>
      <c r="T15" s="20"/>
      <c r="U15" s="20"/>
      <c r="V15" s="48"/>
      <c r="W15" s="20"/>
      <c r="X15" s="20"/>
      <c r="Y15" s="48"/>
      <c r="Z15" s="24" t="s">
        <v>7</v>
      </c>
      <c r="AA15" s="27">
        <f>X14*Y14+X19*Y18</f>
        <v>164.33333333333331</v>
      </c>
    </row>
    <row r="16" spans="1:27" ht="17.399999999999999" x14ac:dyDescent="0.3">
      <c r="A16" s="61"/>
      <c r="B16" s="5"/>
      <c r="C16" s="8"/>
      <c r="D16" s="8"/>
      <c r="E16" s="8"/>
      <c r="F16" s="8"/>
      <c r="G16" s="8"/>
      <c r="H16" s="15"/>
      <c r="I16" s="16"/>
      <c r="J16" s="50"/>
      <c r="K16" s="20"/>
      <c r="L16" s="20"/>
      <c r="M16" s="20"/>
      <c r="N16" s="20"/>
      <c r="O16" s="20"/>
      <c r="P16" s="20"/>
      <c r="Q16" s="28"/>
      <c r="R16" s="29"/>
      <c r="S16" s="50"/>
      <c r="T16" s="20"/>
      <c r="U16" s="20"/>
      <c r="V16" s="20"/>
      <c r="W16" s="20"/>
      <c r="X16" s="20"/>
      <c r="Y16" s="20"/>
      <c r="Z16" s="28"/>
      <c r="AA16" s="29"/>
    </row>
    <row r="17" spans="1:27" ht="17.399999999999999" x14ac:dyDescent="0.3">
      <c r="A17" s="61"/>
      <c r="B17" s="5"/>
      <c r="C17" s="8"/>
      <c r="D17" s="8"/>
      <c r="E17" s="8"/>
      <c r="F17" s="8"/>
      <c r="G17" s="8"/>
      <c r="H17" s="11" t="s">
        <v>8</v>
      </c>
      <c r="I17" s="14">
        <f>AVERAGE(I14:I15)</f>
        <v>18.166666666666664</v>
      </c>
      <c r="J17" s="50"/>
      <c r="K17" s="20"/>
      <c r="L17" s="20"/>
      <c r="M17" s="20"/>
      <c r="N17" s="20"/>
      <c r="O17" s="20"/>
      <c r="P17" s="20"/>
      <c r="Q17" s="24" t="s">
        <v>8</v>
      </c>
      <c r="R17" s="27">
        <f>AVERAGE(R14:R15)</f>
        <v>33.5</v>
      </c>
      <c r="S17" s="50"/>
      <c r="T17" s="20"/>
      <c r="U17" s="20"/>
      <c r="V17" s="20"/>
      <c r="W17" s="20"/>
      <c r="X17" s="20"/>
      <c r="Y17" s="20"/>
      <c r="Z17" s="24" t="s">
        <v>8</v>
      </c>
      <c r="AA17" s="27">
        <f>AVERAGE(AA14:AA15)</f>
        <v>165</v>
      </c>
    </row>
    <row r="18" spans="1:27" ht="18" thickBot="1" x14ac:dyDescent="0.35">
      <c r="A18" s="62"/>
      <c r="B18" s="5"/>
      <c r="C18" s="8"/>
      <c r="D18" s="59">
        <v>0</v>
      </c>
      <c r="E18" s="8"/>
      <c r="F18" s="8"/>
      <c r="G18" s="59">
        <v>9</v>
      </c>
      <c r="H18" s="11"/>
      <c r="I18" s="16"/>
      <c r="J18" s="51"/>
      <c r="K18" s="20"/>
      <c r="L18" s="20"/>
      <c r="M18" s="48">
        <v>3</v>
      </c>
      <c r="N18" s="20"/>
      <c r="O18" s="20"/>
      <c r="P18" s="48">
        <v>16</v>
      </c>
      <c r="Q18" s="24"/>
      <c r="R18" s="29"/>
      <c r="S18" s="51"/>
      <c r="T18" s="20"/>
      <c r="U18" s="20"/>
      <c r="V18" s="48">
        <v>100</v>
      </c>
      <c r="W18" s="20"/>
      <c r="X18" s="20"/>
      <c r="Y18" s="48">
        <v>120</v>
      </c>
      <c r="Z18" s="24"/>
      <c r="AA18" s="29"/>
    </row>
    <row r="19" spans="1:27" ht="18" thickTop="1" x14ac:dyDescent="0.3">
      <c r="B19" s="5"/>
      <c r="C19" s="13">
        <f>1/3</f>
        <v>0.33333333333333331</v>
      </c>
      <c r="D19" s="59"/>
      <c r="E19" s="8"/>
      <c r="F19" s="13">
        <f>1/3</f>
        <v>0.33333333333333331</v>
      </c>
      <c r="G19" s="59"/>
      <c r="H19" s="11"/>
      <c r="I19" s="16"/>
      <c r="K19" s="20"/>
      <c r="L19" s="26">
        <f>1/2</f>
        <v>0.5</v>
      </c>
      <c r="M19" s="48"/>
      <c r="N19" s="20"/>
      <c r="O19" s="26">
        <f>1/2</f>
        <v>0.5</v>
      </c>
      <c r="P19" s="48"/>
      <c r="Q19" s="24"/>
      <c r="R19" s="29"/>
      <c r="T19" s="20"/>
      <c r="U19" s="26">
        <v>0.66666666666666663</v>
      </c>
      <c r="V19" s="48"/>
      <c r="W19" s="20"/>
      <c r="X19" s="26">
        <v>0.66666666666666663</v>
      </c>
      <c r="Y19" s="48"/>
      <c r="Z19" s="24"/>
      <c r="AA19" s="29"/>
    </row>
    <row r="20" spans="1:27" ht="17.399999999999999" x14ac:dyDescent="0.3">
      <c r="A20" s="1"/>
      <c r="B20" s="6"/>
      <c r="C20" s="17"/>
      <c r="D20" s="17"/>
      <c r="E20" s="17"/>
      <c r="F20" s="17"/>
      <c r="G20" s="17"/>
      <c r="H20" s="18"/>
      <c r="I20" s="7"/>
      <c r="J20" s="1"/>
      <c r="K20" s="30"/>
      <c r="L20" s="30"/>
      <c r="M20" s="30"/>
      <c r="N20" s="30"/>
      <c r="O20" s="30"/>
      <c r="P20" s="30"/>
      <c r="Q20" s="31"/>
      <c r="R20" s="21"/>
      <c r="S20" s="1"/>
      <c r="T20" s="30"/>
      <c r="U20" s="30"/>
      <c r="V20" s="30"/>
      <c r="W20" s="30"/>
      <c r="X20" s="30"/>
      <c r="Y20" s="30"/>
      <c r="Z20" s="31"/>
      <c r="AA20" s="21"/>
    </row>
    <row r="21" spans="1:27" ht="17.399999999999999" x14ac:dyDescent="0.3">
      <c r="B21" s="5"/>
      <c r="C21" s="56" t="s">
        <v>4</v>
      </c>
      <c r="D21" s="57"/>
      <c r="E21" s="57"/>
      <c r="F21" s="58"/>
      <c r="G21" s="8"/>
      <c r="H21" s="11"/>
      <c r="I21" s="16"/>
      <c r="K21" s="20"/>
      <c r="L21" s="45" t="s">
        <v>13</v>
      </c>
      <c r="M21" s="46"/>
      <c r="N21" s="46"/>
      <c r="O21" s="47"/>
      <c r="P21" s="20"/>
      <c r="Q21" s="24"/>
      <c r="R21" s="29"/>
      <c r="T21" s="20"/>
      <c r="U21" s="45" t="s">
        <v>17</v>
      </c>
      <c r="V21" s="46"/>
      <c r="W21" s="46"/>
      <c r="X21" s="47"/>
      <c r="Y21" s="20"/>
      <c r="Z21" s="24"/>
      <c r="AA21" s="29"/>
    </row>
    <row r="22" spans="1:27" ht="17.399999999999999" x14ac:dyDescent="0.3">
      <c r="B22" s="5"/>
      <c r="C22" s="8"/>
      <c r="D22" s="8"/>
      <c r="E22" s="8"/>
      <c r="F22" s="8"/>
      <c r="G22" s="8"/>
      <c r="H22" s="11"/>
      <c r="I22" s="16"/>
      <c r="K22" s="20"/>
      <c r="L22" s="20"/>
      <c r="M22" s="20"/>
      <c r="N22" s="20"/>
      <c r="O22" s="20"/>
      <c r="P22" s="20"/>
      <c r="Q22" s="24"/>
      <c r="R22" s="29"/>
      <c r="T22" s="20"/>
      <c r="U22" s="20"/>
      <c r="V22" s="20"/>
      <c r="W22" s="20"/>
      <c r="X22" s="20"/>
      <c r="Y22" s="20"/>
      <c r="Z22" s="24"/>
      <c r="AA22" s="29"/>
    </row>
    <row r="23" spans="1:27" ht="18" thickBot="1" x14ac:dyDescent="0.35">
      <c r="B23" s="5"/>
      <c r="C23" s="13">
        <f>2/3</f>
        <v>0.66666666666666663</v>
      </c>
      <c r="D23" s="59">
        <v>32</v>
      </c>
      <c r="E23" s="8"/>
      <c r="F23" s="13">
        <f>2/3</f>
        <v>0.66666666666666663</v>
      </c>
      <c r="G23" s="59">
        <v>27</v>
      </c>
      <c r="H23" s="11" t="s">
        <v>6</v>
      </c>
      <c r="I23" s="14">
        <f>C23*D23+C28*D27</f>
        <v>21.333333333333332</v>
      </c>
      <c r="K23" s="20"/>
      <c r="L23" s="26">
        <f>1/2</f>
        <v>0.5</v>
      </c>
      <c r="M23" s="48">
        <v>92</v>
      </c>
      <c r="N23" s="20"/>
      <c r="O23" s="26">
        <f>1/2</f>
        <v>0.5</v>
      </c>
      <c r="P23" s="48">
        <v>69</v>
      </c>
      <c r="Q23" s="24" t="s">
        <v>6</v>
      </c>
      <c r="R23" s="27">
        <f>L23*M23+L28*M27</f>
        <v>47.5</v>
      </c>
      <c r="T23" s="20"/>
      <c r="U23" s="26">
        <f>1/3</f>
        <v>0.33333333333333331</v>
      </c>
      <c r="V23" s="48">
        <v>342</v>
      </c>
      <c r="W23" s="20"/>
      <c r="X23" s="26">
        <f>1/3</f>
        <v>0.33333333333333331</v>
      </c>
      <c r="Y23" s="48">
        <v>297</v>
      </c>
      <c r="Z23" s="24" t="s">
        <v>6</v>
      </c>
      <c r="AA23" s="27">
        <f>U23*V23+U28*V27</f>
        <v>180.66666666666666</v>
      </c>
    </row>
    <row r="24" spans="1:27" ht="18" thickTop="1" x14ac:dyDescent="0.3">
      <c r="A24" s="60">
        <v>3</v>
      </c>
      <c r="B24" s="5"/>
      <c r="C24" s="8"/>
      <c r="D24" s="59"/>
      <c r="E24" s="8"/>
      <c r="F24" s="8"/>
      <c r="G24" s="59"/>
      <c r="H24" s="11" t="s">
        <v>7</v>
      </c>
      <c r="I24" s="14">
        <f>F23*G23+F28*G27</f>
        <v>21</v>
      </c>
      <c r="J24" s="49">
        <v>3</v>
      </c>
      <c r="K24" s="20"/>
      <c r="L24" s="20"/>
      <c r="M24" s="48"/>
      <c r="N24" s="20"/>
      <c r="O24" s="20"/>
      <c r="P24" s="48"/>
      <c r="Q24" s="24" t="s">
        <v>7</v>
      </c>
      <c r="R24" s="27">
        <f>O23*P23+O28*P27</f>
        <v>42.5</v>
      </c>
      <c r="S24" s="49">
        <v>3</v>
      </c>
      <c r="T24" s="20"/>
      <c r="U24" s="20"/>
      <c r="V24" s="48"/>
      <c r="W24" s="20"/>
      <c r="X24" s="20"/>
      <c r="Y24" s="48"/>
      <c r="Z24" s="24" t="s">
        <v>7</v>
      </c>
      <c r="AA24" s="27">
        <f>X23*Y23+X28*Y27</f>
        <v>179</v>
      </c>
    </row>
    <row r="25" spans="1:27" ht="17.399999999999999" x14ac:dyDescent="0.3">
      <c r="A25" s="61"/>
      <c r="B25" s="5"/>
      <c r="C25" s="8"/>
      <c r="D25" s="8"/>
      <c r="E25" s="8"/>
      <c r="F25" s="8"/>
      <c r="G25" s="8"/>
      <c r="H25" s="15"/>
      <c r="I25" s="16"/>
      <c r="J25" s="50"/>
      <c r="K25" s="20"/>
      <c r="L25" s="20"/>
      <c r="M25" s="20"/>
      <c r="N25" s="20"/>
      <c r="O25" s="20"/>
      <c r="P25" s="20"/>
      <c r="Q25" s="28"/>
      <c r="R25" s="29"/>
      <c r="S25" s="50"/>
      <c r="T25" s="20"/>
      <c r="U25" s="20"/>
      <c r="V25" s="20"/>
      <c r="W25" s="20"/>
      <c r="X25" s="20"/>
      <c r="Y25" s="20"/>
      <c r="Z25" s="28"/>
      <c r="AA25" s="29"/>
    </row>
    <row r="26" spans="1:27" ht="17.399999999999999" x14ac:dyDescent="0.3">
      <c r="A26" s="61"/>
      <c r="B26" s="5"/>
      <c r="C26" s="8"/>
      <c r="D26" s="8"/>
      <c r="E26" s="8"/>
      <c r="F26" s="8"/>
      <c r="G26" s="8"/>
      <c r="H26" s="11" t="s">
        <v>8</v>
      </c>
      <c r="I26" s="14">
        <f>AVERAGE(I23:I24)</f>
        <v>21.166666666666664</v>
      </c>
      <c r="J26" s="50"/>
      <c r="K26" s="20"/>
      <c r="L26" s="20"/>
      <c r="M26" s="20"/>
      <c r="N26" s="20"/>
      <c r="O26" s="20"/>
      <c r="P26" s="20"/>
      <c r="Q26" s="24" t="s">
        <v>8</v>
      </c>
      <c r="R26" s="27">
        <f>AVERAGE(R23:R24)</f>
        <v>45</v>
      </c>
      <c r="S26" s="50"/>
      <c r="T26" s="20"/>
      <c r="U26" s="20"/>
      <c r="V26" s="20"/>
      <c r="W26" s="20"/>
      <c r="X26" s="20"/>
      <c r="Y26" s="20"/>
      <c r="Z26" s="24" t="s">
        <v>8</v>
      </c>
      <c r="AA26" s="27">
        <f>AVERAGE(AA23:AA24)</f>
        <v>179.83333333333331</v>
      </c>
    </row>
    <row r="27" spans="1:27" ht="18" thickBot="1" x14ac:dyDescent="0.35">
      <c r="A27" s="62"/>
      <c r="B27" s="5"/>
      <c r="C27" s="8"/>
      <c r="D27" s="59">
        <v>0</v>
      </c>
      <c r="E27" s="8"/>
      <c r="F27" s="8"/>
      <c r="G27" s="59">
        <v>9</v>
      </c>
      <c r="H27" s="11"/>
      <c r="I27" s="16"/>
      <c r="J27" s="51"/>
      <c r="K27" s="20"/>
      <c r="L27" s="20"/>
      <c r="M27" s="48">
        <v>3</v>
      </c>
      <c r="N27" s="20"/>
      <c r="O27" s="20"/>
      <c r="P27" s="48">
        <v>16</v>
      </c>
      <c r="Q27" s="24"/>
      <c r="R27" s="29"/>
      <c r="S27" s="51"/>
      <c r="T27" s="20"/>
      <c r="U27" s="20"/>
      <c r="V27" s="48">
        <v>100</v>
      </c>
      <c r="W27" s="20"/>
      <c r="X27" s="20"/>
      <c r="Y27" s="48">
        <v>120</v>
      </c>
      <c r="Z27" s="24"/>
      <c r="AA27" s="29"/>
    </row>
    <row r="28" spans="1:27" ht="18" thickTop="1" x14ac:dyDescent="0.3">
      <c r="B28" s="5"/>
      <c r="C28" s="13">
        <f>1/3</f>
        <v>0.33333333333333331</v>
      </c>
      <c r="D28" s="59"/>
      <c r="E28" s="8"/>
      <c r="F28" s="13">
        <f>1/3</f>
        <v>0.33333333333333331</v>
      </c>
      <c r="G28" s="59"/>
      <c r="H28" s="11"/>
      <c r="I28" s="16"/>
      <c r="K28" s="20"/>
      <c r="L28" s="26">
        <f>1/2</f>
        <v>0.5</v>
      </c>
      <c r="M28" s="48"/>
      <c r="N28" s="20"/>
      <c r="O28" s="26">
        <f>1/2</f>
        <v>0.5</v>
      </c>
      <c r="P28" s="48"/>
      <c r="Q28" s="24"/>
      <c r="R28" s="29"/>
      <c r="T28" s="20"/>
      <c r="U28" s="26">
        <v>0.66666666666666663</v>
      </c>
      <c r="V28" s="48"/>
      <c r="W28" s="20"/>
      <c r="X28" s="26">
        <v>0.66666666666666663</v>
      </c>
      <c r="Y28" s="48"/>
      <c r="Z28" s="24"/>
      <c r="AA28" s="29"/>
    </row>
    <row r="29" spans="1:27" ht="17.399999999999999" x14ac:dyDescent="0.3">
      <c r="A29" s="1"/>
      <c r="B29" s="6"/>
      <c r="C29" s="17"/>
      <c r="D29" s="17"/>
      <c r="E29" s="17"/>
      <c r="F29" s="17"/>
      <c r="G29" s="17"/>
      <c r="H29" s="18"/>
      <c r="I29" s="7"/>
      <c r="J29" s="1"/>
      <c r="K29" s="30"/>
      <c r="L29" s="30"/>
      <c r="M29" s="30"/>
      <c r="N29" s="30"/>
      <c r="O29" s="30"/>
      <c r="P29" s="30"/>
      <c r="Q29" s="31"/>
      <c r="R29" s="21"/>
      <c r="S29" s="1"/>
      <c r="T29" s="30"/>
      <c r="U29" s="30"/>
      <c r="V29" s="30"/>
      <c r="W29" s="30"/>
      <c r="X29" s="30"/>
      <c r="Y29" s="30"/>
      <c r="Z29" s="31"/>
      <c r="AA29" s="21"/>
    </row>
    <row r="30" spans="1:27" ht="17.399999999999999" x14ac:dyDescent="0.3">
      <c r="B30" s="5"/>
      <c r="C30" s="56" t="s">
        <v>5</v>
      </c>
      <c r="D30" s="57"/>
      <c r="E30" s="57"/>
      <c r="F30" s="58"/>
      <c r="G30" s="8"/>
      <c r="H30" s="11"/>
      <c r="I30" s="16"/>
      <c r="K30" s="20"/>
      <c r="L30" s="45" t="s">
        <v>14</v>
      </c>
      <c r="M30" s="46"/>
      <c r="N30" s="46"/>
      <c r="O30" s="47"/>
      <c r="P30" s="20"/>
      <c r="Q30" s="24"/>
      <c r="R30" s="29"/>
      <c r="T30" s="20"/>
      <c r="U30" s="45" t="s">
        <v>18</v>
      </c>
      <c r="V30" s="46"/>
      <c r="W30" s="46"/>
      <c r="X30" s="47"/>
      <c r="Y30" s="20"/>
      <c r="Z30" s="24"/>
      <c r="AA30" s="29"/>
    </row>
    <row r="31" spans="1:27" ht="17.399999999999999" x14ac:dyDescent="0.3">
      <c r="B31" s="5"/>
      <c r="C31" s="8"/>
      <c r="D31" s="8"/>
      <c r="E31" s="8"/>
      <c r="F31" s="8"/>
      <c r="G31" s="8"/>
      <c r="H31" s="11"/>
      <c r="I31" s="16"/>
      <c r="K31" s="20"/>
      <c r="L31" s="20"/>
      <c r="M31" s="20"/>
      <c r="N31" s="20"/>
      <c r="O31" s="20"/>
      <c r="P31" s="20"/>
      <c r="Q31" s="24"/>
      <c r="R31" s="29"/>
      <c r="T31" s="20"/>
      <c r="U31" s="20"/>
      <c r="V31" s="20"/>
      <c r="W31" s="20"/>
      <c r="X31" s="20"/>
      <c r="Y31" s="20"/>
      <c r="Z31" s="24"/>
      <c r="AA31" s="29"/>
    </row>
    <row r="32" spans="1:27" ht="18" thickBot="1" x14ac:dyDescent="0.35">
      <c r="B32" s="5"/>
      <c r="C32" s="13">
        <f>2/3</f>
        <v>0.66666666666666663</v>
      </c>
      <c r="D32" s="59">
        <v>36</v>
      </c>
      <c r="E32" s="8"/>
      <c r="F32" s="13">
        <f>2/3</f>
        <v>0.66666666666666663</v>
      </c>
      <c r="G32" s="59">
        <v>32</v>
      </c>
      <c r="H32" s="11" t="s">
        <v>6</v>
      </c>
      <c r="I32" s="14">
        <f>C32*D32+C37*D36</f>
        <v>24</v>
      </c>
      <c r="K32" s="20"/>
      <c r="L32" s="26">
        <f>1/2</f>
        <v>0.5</v>
      </c>
      <c r="M32" s="48">
        <v>116</v>
      </c>
      <c r="N32" s="20"/>
      <c r="O32" s="26">
        <f>1/2</f>
        <v>0.5</v>
      </c>
      <c r="P32" s="48">
        <v>92</v>
      </c>
      <c r="Q32" s="24" t="s">
        <v>6</v>
      </c>
      <c r="R32" s="27">
        <f>L32*M32+L37*M36</f>
        <v>59.5</v>
      </c>
      <c r="T32" s="20"/>
      <c r="U32" s="26">
        <f>1/3</f>
        <v>0.33333333333333331</v>
      </c>
      <c r="V32" s="48">
        <v>3100</v>
      </c>
      <c r="W32" s="20"/>
      <c r="X32" s="26">
        <f>1/3</f>
        <v>0.33333333333333331</v>
      </c>
      <c r="Y32" s="48">
        <v>3050</v>
      </c>
      <c r="Z32" s="24" t="s">
        <v>6</v>
      </c>
      <c r="AA32" s="27">
        <f>U32*V32+U37*V36</f>
        <v>1100</v>
      </c>
    </row>
    <row r="33" spans="1:27" ht="18" thickTop="1" x14ac:dyDescent="0.3">
      <c r="A33" s="60">
        <v>3</v>
      </c>
      <c r="B33" s="5"/>
      <c r="C33" s="8"/>
      <c r="D33" s="59"/>
      <c r="E33" s="8"/>
      <c r="F33" s="8"/>
      <c r="G33" s="59"/>
      <c r="H33" s="11" t="s">
        <v>7</v>
      </c>
      <c r="I33" s="14">
        <f>F32*G32+F37*G36</f>
        <v>24.333333333333332</v>
      </c>
      <c r="J33" s="49">
        <v>3</v>
      </c>
      <c r="K33" s="20"/>
      <c r="L33" s="20"/>
      <c r="M33" s="48"/>
      <c r="N33" s="20"/>
      <c r="O33" s="20"/>
      <c r="P33" s="48"/>
      <c r="Q33" s="24" t="s">
        <v>7</v>
      </c>
      <c r="R33" s="27">
        <f>O32*P32+O37*P36</f>
        <v>54</v>
      </c>
      <c r="S33" s="49">
        <v>1</v>
      </c>
      <c r="T33" s="20"/>
      <c r="U33" s="20"/>
      <c r="V33" s="48"/>
      <c r="W33" s="20"/>
      <c r="X33" s="20"/>
      <c r="Y33" s="48"/>
      <c r="Z33" s="24" t="s">
        <v>7</v>
      </c>
      <c r="AA33" s="27">
        <f>X32*Y32+X37*Y36</f>
        <v>1096.6666666666665</v>
      </c>
    </row>
    <row r="34" spans="1:27" ht="17.399999999999999" x14ac:dyDescent="0.3">
      <c r="A34" s="61"/>
      <c r="B34" s="5"/>
      <c r="C34" s="8"/>
      <c r="D34" s="8"/>
      <c r="E34" s="8"/>
      <c r="F34" s="8"/>
      <c r="G34" s="8"/>
      <c r="H34" s="15"/>
      <c r="I34" s="16"/>
      <c r="J34" s="50"/>
      <c r="K34" s="20"/>
      <c r="L34" s="20"/>
      <c r="M34" s="20"/>
      <c r="N34" s="20"/>
      <c r="O34" s="20"/>
      <c r="P34" s="20"/>
      <c r="Q34" s="28"/>
      <c r="R34" s="29"/>
      <c r="S34" s="50"/>
      <c r="T34" s="20"/>
      <c r="U34" s="20"/>
      <c r="V34" s="20"/>
      <c r="W34" s="20"/>
      <c r="X34" s="20"/>
      <c r="Y34" s="20"/>
      <c r="Z34" s="28"/>
      <c r="AA34" s="29"/>
    </row>
    <row r="35" spans="1:27" ht="17.399999999999999" x14ac:dyDescent="0.3">
      <c r="A35" s="61"/>
      <c r="B35" s="5"/>
      <c r="C35" s="8"/>
      <c r="D35" s="8"/>
      <c r="E35" s="8"/>
      <c r="F35" s="8"/>
      <c r="G35" s="8"/>
      <c r="H35" s="11" t="s">
        <v>8</v>
      </c>
      <c r="I35" s="14">
        <f>AVERAGE(I32:I33)</f>
        <v>24.166666666666664</v>
      </c>
      <c r="J35" s="50"/>
      <c r="K35" s="20"/>
      <c r="L35" s="20"/>
      <c r="M35" s="20"/>
      <c r="N35" s="20"/>
      <c r="O35" s="20"/>
      <c r="P35" s="20"/>
      <c r="Q35" s="24" t="s">
        <v>8</v>
      </c>
      <c r="R35" s="27">
        <f>AVERAGE(R32:R33)</f>
        <v>56.75</v>
      </c>
      <c r="S35" s="50"/>
      <c r="T35" s="20"/>
      <c r="U35" s="20"/>
      <c r="V35" s="20"/>
      <c r="W35" s="20"/>
      <c r="X35" s="20"/>
      <c r="Y35" s="20"/>
      <c r="Z35" s="24" t="s">
        <v>8</v>
      </c>
      <c r="AA35" s="27">
        <f>AVERAGE(AA32:AA33)</f>
        <v>1098.3333333333333</v>
      </c>
    </row>
    <row r="36" spans="1:27" ht="18" thickBot="1" x14ac:dyDescent="0.35">
      <c r="A36" s="62"/>
      <c r="B36" s="5"/>
      <c r="C36" s="8"/>
      <c r="D36" s="59">
        <v>0</v>
      </c>
      <c r="E36" s="8"/>
      <c r="F36" s="8"/>
      <c r="G36" s="59">
        <v>9</v>
      </c>
      <c r="H36" s="11"/>
      <c r="I36" s="12"/>
      <c r="J36" s="51"/>
      <c r="K36" s="20"/>
      <c r="L36" s="20"/>
      <c r="M36" s="48">
        <v>3</v>
      </c>
      <c r="N36" s="20"/>
      <c r="O36" s="20"/>
      <c r="P36" s="48">
        <v>16</v>
      </c>
      <c r="Q36" s="24"/>
      <c r="R36" s="25"/>
      <c r="S36" s="51"/>
      <c r="T36" s="20"/>
      <c r="U36" s="20"/>
      <c r="V36" s="48">
        <v>100</v>
      </c>
      <c r="W36" s="20"/>
      <c r="X36" s="20"/>
      <c r="Y36" s="48">
        <v>120</v>
      </c>
      <c r="Z36" s="24"/>
      <c r="AA36" s="29"/>
    </row>
    <row r="37" spans="1:27" ht="18" thickTop="1" x14ac:dyDescent="0.3">
      <c r="B37" s="5"/>
      <c r="C37" s="13">
        <f>1/3</f>
        <v>0.33333333333333331</v>
      </c>
      <c r="D37" s="59"/>
      <c r="E37" s="8"/>
      <c r="F37" s="13">
        <f>1/3</f>
        <v>0.33333333333333331</v>
      </c>
      <c r="G37" s="59"/>
      <c r="H37" s="11"/>
      <c r="I37" s="12"/>
      <c r="K37" s="20"/>
      <c r="L37" s="26">
        <f>1/2</f>
        <v>0.5</v>
      </c>
      <c r="M37" s="48"/>
      <c r="N37" s="20"/>
      <c r="O37" s="26">
        <f>1/2</f>
        <v>0.5</v>
      </c>
      <c r="P37" s="48"/>
      <c r="Q37" s="24"/>
      <c r="R37" s="25"/>
      <c r="T37" s="20"/>
      <c r="U37" s="26">
        <v>0.66666666666666663</v>
      </c>
      <c r="V37" s="48"/>
      <c r="W37" s="20"/>
      <c r="X37" s="26">
        <v>0.66666666666666663</v>
      </c>
      <c r="Y37" s="48"/>
      <c r="Z37" s="24"/>
      <c r="AA37" s="29"/>
    </row>
    <row r="38" spans="1:27" ht="17.399999999999999" x14ac:dyDescent="0.3">
      <c r="A38" s="1"/>
      <c r="B38" s="6"/>
      <c r="C38" s="17"/>
      <c r="D38" s="17"/>
      <c r="E38" s="17"/>
      <c r="F38" s="17"/>
      <c r="G38" s="17"/>
      <c r="H38" s="18"/>
      <c r="I38" s="19"/>
      <c r="J38" s="1"/>
      <c r="K38" s="30"/>
      <c r="L38" s="30"/>
      <c r="M38" s="30"/>
      <c r="N38" s="30"/>
      <c r="O38" s="30"/>
      <c r="P38" s="30"/>
      <c r="Q38" s="31"/>
      <c r="R38" s="32"/>
      <c r="S38" s="1"/>
      <c r="T38" s="30"/>
      <c r="U38" s="30"/>
      <c r="V38" s="30"/>
      <c r="W38" s="30"/>
      <c r="X38" s="30"/>
      <c r="Y38" s="30"/>
      <c r="Z38" s="31"/>
      <c r="AA38" s="32"/>
    </row>
    <row r="41" spans="1:27" ht="13.8" thickBot="1" x14ac:dyDescent="0.3"/>
    <row r="42" spans="1:27" ht="18" thickTop="1" x14ac:dyDescent="0.3">
      <c r="J42" s="54" t="s">
        <v>9</v>
      </c>
      <c r="K42" s="55"/>
      <c r="L42" s="55"/>
      <c r="M42" s="55"/>
      <c r="N42" s="55"/>
      <c r="O42" s="55"/>
      <c r="P42" s="33"/>
      <c r="Q42" s="33"/>
      <c r="R42" s="34">
        <f>SUM(A6,A15,A24,A33,J6,J15,J24,J33,S6,S15,S24,S33)</f>
        <v>100</v>
      </c>
    </row>
    <row r="43" spans="1:27" ht="17.399999999999999" x14ac:dyDescent="0.3">
      <c r="J43" s="35"/>
      <c r="K43" s="36"/>
      <c r="L43" s="36"/>
      <c r="M43" s="36"/>
      <c r="N43" s="36"/>
      <c r="O43" s="36"/>
      <c r="P43" s="36"/>
      <c r="Q43" s="36"/>
      <c r="R43" s="37"/>
    </row>
    <row r="44" spans="1:27" ht="17.399999999999999" x14ac:dyDescent="0.3">
      <c r="J44" s="52" t="s">
        <v>10</v>
      </c>
      <c r="K44" s="53"/>
      <c r="L44" s="53"/>
      <c r="M44" s="53"/>
      <c r="N44" s="53"/>
      <c r="O44" s="53"/>
      <c r="P44" s="38"/>
      <c r="Q44" s="38"/>
      <c r="R44" s="39">
        <f>(A6*I8+A15*I17+A24*I26+A33*I35+J6*R8+J15*R17+J24*R26+J33*R35+S6*AA8+S15*AA17+S24*AA26+S33*AA35)/R42</f>
        <v>53.265833333333333</v>
      </c>
    </row>
    <row r="45" spans="1:27" s="2" customFormat="1" ht="17.399999999999999" x14ac:dyDescent="0.3">
      <c r="J45" s="40"/>
      <c r="K45" s="41"/>
      <c r="L45" s="41"/>
      <c r="M45" s="41"/>
      <c r="N45" s="41"/>
      <c r="O45" s="41"/>
      <c r="P45" s="41"/>
      <c r="Q45" s="41"/>
      <c r="R45" s="37"/>
    </row>
    <row r="46" spans="1:27" s="2" customFormat="1" ht="18" thickBot="1" x14ac:dyDescent="0.35">
      <c r="J46" s="42" t="s">
        <v>19</v>
      </c>
      <c r="K46" s="43"/>
      <c r="L46" s="43"/>
      <c r="M46" s="43"/>
      <c r="N46" s="43"/>
      <c r="O46" s="43"/>
      <c r="P46" s="43"/>
      <c r="Q46" s="43"/>
      <c r="R46" s="44">
        <f>1/(R44/5)</f>
        <v>9.3868802703421517E-2</v>
      </c>
    </row>
    <row r="47" spans="1:27" ht="13.8" thickTop="1" x14ac:dyDescent="0.25"/>
  </sheetData>
  <mergeCells count="74">
    <mergeCell ref="G5:G6"/>
    <mergeCell ref="G9:G10"/>
    <mergeCell ref="D9:D10"/>
    <mergeCell ref="D5:D6"/>
    <mergeCell ref="C3:F3"/>
    <mergeCell ref="A6:A9"/>
    <mergeCell ref="C12:F12"/>
    <mergeCell ref="D14:D15"/>
    <mergeCell ref="G14:G15"/>
    <mergeCell ref="A15:A18"/>
    <mergeCell ref="D18:D19"/>
    <mergeCell ref="G18:G19"/>
    <mergeCell ref="C21:F21"/>
    <mergeCell ref="D23:D24"/>
    <mergeCell ref="G23:G24"/>
    <mergeCell ref="A24:A27"/>
    <mergeCell ref="D27:D28"/>
    <mergeCell ref="G27:G28"/>
    <mergeCell ref="C30:F30"/>
    <mergeCell ref="D32:D33"/>
    <mergeCell ref="G32:G33"/>
    <mergeCell ref="A33:A36"/>
    <mergeCell ref="D36:D37"/>
    <mergeCell ref="G36:G37"/>
    <mergeCell ref="L3:O3"/>
    <mergeCell ref="M5:M6"/>
    <mergeCell ref="P5:P6"/>
    <mergeCell ref="J6:J9"/>
    <mergeCell ref="M9:M10"/>
    <mergeCell ref="P9:P10"/>
    <mergeCell ref="L12:O12"/>
    <mergeCell ref="M14:M15"/>
    <mergeCell ref="P14:P15"/>
    <mergeCell ref="J15:J18"/>
    <mergeCell ref="M18:M19"/>
    <mergeCell ref="P18:P19"/>
    <mergeCell ref="L21:O21"/>
    <mergeCell ref="M23:M24"/>
    <mergeCell ref="P23:P24"/>
    <mergeCell ref="J24:J27"/>
    <mergeCell ref="M27:M28"/>
    <mergeCell ref="P27:P28"/>
    <mergeCell ref="U3:X3"/>
    <mergeCell ref="V5:V6"/>
    <mergeCell ref="Y5:Y6"/>
    <mergeCell ref="S6:S9"/>
    <mergeCell ref="V9:V10"/>
    <mergeCell ref="Y9:Y10"/>
    <mergeCell ref="U12:X12"/>
    <mergeCell ref="V14:V15"/>
    <mergeCell ref="Y14:Y15"/>
    <mergeCell ref="S15:S18"/>
    <mergeCell ref="V18:V19"/>
    <mergeCell ref="Y18:Y19"/>
    <mergeCell ref="U21:X21"/>
    <mergeCell ref="V23:V24"/>
    <mergeCell ref="Y23:Y24"/>
    <mergeCell ref="S24:S27"/>
    <mergeCell ref="V27:V28"/>
    <mergeCell ref="Y27:Y28"/>
    <mergeCell ref="Y32:Y33"/>
    <mergeCell ref="S33:S36"/>
    <mergeCell ref="V36:V37"/>
    <mergeCell ref="Y36:Y37"/>
    <mergeCell ref="J44:O44"/>
    <mergeCell ref="J42:O42"/>
    <mergeCell ref="U30:X30"/>
    <mergeCell ref="V32:V33"/>
    <mergeCell ref="L30:O30"/>
    <mergeCell ref="M32:M33"/>
    <mergeCell ref="P32:P33"/>
    <mergeCell ref="J33:J36"/>
    <mergeCell ref="M36:M37"/>
    <mergeCell ref="P36:P37"/>
  </mergeCells>
  <phoneticPr fontId="4" type="noConversion"/>
  <pageMargins left="0.75" right="0.75" top="1" bottom="1" header="0.5" footer="0.5"/>
  <pageSetup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Dennie van Dolder</dc:creator>
  <cp:lastModifiedBy>Wakker</cp:lastModifiedBy>
  <cp:lastPrinted>2010-06-02T07:48:15Z</cp:lastPrinted>
  <dcterms:created xsi:type="dcterms:W3CDTF">2010-06-01T15:18:31Z</dcterms:created>
  <dcterms:modified xsi:type="dcterms:W3CDTF">2018-02-22T22:56:42Z</dcterms:modified>
</cp:coreProperties>
</file>