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029"/>
  <workbookPr/>
  <mc:AlternateContent xmlns:mc="http://schemas.openxmlformats.org/markup-compatibility/2006">
    <mc:Choice Requires="x15">
      <x15ac:absPath xmlns:x15ac="http://schemas.microsoft.com/office/spreadsheetml/2010/11/ac" url="C:\Users\Bruker\Documents\My Web Sites\"/>
    </mc:Choice>
  </mc:AlternateContent>
  <xr:revisionPtr revIDLastSave="0" documentId="8_{060FF77F-C4CB-4767-ABA1-39192C0717D6}" xr6:coauthVersionLast="28" xr6:coauthVersionMax="28" xr10:uidLastSave="{00000000-0000-0000-0000-000000000000}"/>
  <bookViews>
    <workbookView xWindow="0" yWindow="0" windowWidth="23040" windowHeight="9048" xr2:uid="{00000000-000D-0000-FFFF-FFFF00000000}"/>
  </bookViews>
  <sheets>
    <sheet name="Doeswijk, Lam, Swinkels (2014)" sheetId="1" r:id="rId1"/>
    <sheet name="Chart Dec 2017" sheetId="6" r:id="rId2"/>
    <sheet name="Chart Dec 2016" sheetId="5" r:id="rId3"/>
  </sheets>
  <calcPr calcId="171027"/>
</workbook>
</file>

<file path=xl/calcChain.xml><?xml version="1.0" encoding="utf-8"?>
<calcChain xmlns="http://schemas.openxmlformats.org/spreadsheetml/2006/main">
  <c r="I18" i="1" l="1"/>
  <c r="I7" i="1" l="1"/>
  <c r="I13" i="1"/>
  <c r="I21" i="1"/>
  <c r="I24" i="1"/>
  <c r="I30" i="1"/>
  <c r="I35" i="1"/>
  <c r="I38" i="1"/>
  <c r="H18" i="1" l="1"/>
  <c r="H38" i="1"/>
  <c r="H35" i="1"/>
  <c r="H30" i="1"/>
  <c r="H24" i="1"/>
  <c r="H21" i="1"/>
  <c r="H13" i="1"/>
  <c r="E38" i="1" l="1"/>
  <c r="F38" i="1"/>
  <c r="G38" i="1"/>
  <c r="D38" i="1"/>
  <c r="E35" i="1"/>
  <c r="F35" i="1"/>
  <c r="G35" i="1"/>
  <c r="D35" i="1"/>
  <c r="E30" i="1"/>
  <c r="F30" i="1"/>
  <c r="G30" i="1"/>
  <c r="D30" i="1"/>
  <c r="E24" i="1"/>
  <c r="F24" i="1"/>
  <c r="G24" i="1"/>
  <c r="D24" i="1"/>
  <c r="E21" i="1"/>
  <c r="F21" i="1"/>
  <c r="G21" i="1"/>
  <c r="D21" i="1"/>
  <c r="E16" i="1"/>
  <c r="F16" i="1"/>
  <c r="G16" i="1"/>
  <c r="H19" i="1" s="1"/>
  <c r="H16" i="1" s="1"/>
  <c r="I19" i="1" s="1"/>
  <c r="I16" i="1" s="1"/>
  <c r="I41" i="1" s="1"/>
  <c r="D16" i="1"/>
  <c r="E13" i="1"/>
  <c r="F13" i="1"/>
  <c r="G13" i="1"/>
  <c r="D13" i="1"/>
  <c r="E7" i="1"/>
  <c r="F7" i="1"/>
  <c r="G7" i="1"/>
  <c r="D7" i="1"/>
  <c r="D41" i="1" s="1"/>
  <c r="F41" i="1" l="1"/>
  <c r="E41" i="1"/>
  <c r="G41" i="1"/>
  <c r="H7" i="1" l="1"/>
  <c r="H41" i="1" s="1"/>
</calcChain>
</file>

<file path=xl/sharedStrings.xml><?xml version="1.0" encoding="utf-8"?>
<sst xmlns="http://schemas.openxmlformats.org/spreadsheetml/2006/main" count="59" uniqueCount="48">
  <si>
    <t xml:space="preserve">When you use this data, please cite: </t>
  </si>
  <si>
    <t>Doeswijk, R., Lam, T., and Swinkels, L., 2014, "The Global Multi-Asset Market Portfolio, 1959–2012", Financial Analysts Journal 70(2), pp. 26-41.</t>
  </si>
  <si>
    <t>Table A1. Composition of the Global Market Portfolio by Asset Class (updated)</t>
  </si>
  <si>
    <t>Thomson Returns</t>
  </si>
  <si>
    <t>Index name or source</t>
  </si>
  <si>
    <t>Datastream Mnemonic</t>
  </si>
  <si>
    <t>US$ bn</t>
  </si>
  <si>
    <t>Equities</t>
  </si>
  <si>
    <t>MSCI AC World Index</t>
  </si>
  <si>
    <t>MSACWF$</t>
  </si>
  <si>
    <t>MSCI World Small Cap Index</t>
  </si>
  <si>
    <t>MSSAWF$</t>
  </si>
  <si>
    <t>MSCI World REITs Index</t>
  </si>
  <si>
    <t>M3AFRL$</t>
  </si>
  <si>
    <t>MSCI World Small Cap REITs Index</t>
  </si>
  <si>
    <t>C3AFRL$</t>
  </si>
  <si>
    <t>Private equity</t>
  </si>
  <si>
    <t>Prequin*</t>
  </si>
  <si>
    <t>-</t>
  </si>
  <si>
    <t>Real estate</t>
  </si>
  <si>
    <t>GPR General PSI Global Index (t)</t>
  </si>
  <si>
    <t>GPRGLES</t>
  </si>
  <si>
    <t>GPR General PSI Global Index (t-1)</t>
  </si>
  <si>
    <t>Real estate estimate (t-1)</t>
  </si>
  <si>
    <t>High yield bonds</t>
  </si>
  <si>
    <t>Barclays Capital Global Corporate High Yield Index</t>
  </si>
  <si>
    <t>LHGHYCO</t>
  </si>
  <si>
    <t>Emerging debt</t>
  </si>
  <si>
    <t>J.P. Morgan Government Bond Index - Emerging Markets Global Composite</t>
  </si>
  <si>
    <t>J.P. Morgan Emerging Markets Bond Index Global Components</t>
  </si>
  <si>
    <t>JPMGTOT</t>
  </si>
  <si>
    <t>J.P. Morgan Corporate Emerging Markets Bond Index Broad</t>
  </si>
  <si>
    <t>Barclays Capital Emerging Markets Government Inflation-Linked Index</t>
  </si>
  <si>
    <t>BCEMALL</t>
  </si>
  <si>
    <t>Investment grade credits</t>
  </si>
  <si>
    <t>Barclays Capital Multiverse Index</t>
  </si>
  <si>
    <t>LHMVALL</t>
  </si>
  <si>
    <t>Barclays Capital Multiverse Government Index</t>
  </si>
  <si>
    <t>LHMVGVT</t>
  </si>
  <si>
    <t>Barclays Captial Global Corporate High Yield Index</t>
  </si>
  <si>
    <t>Government bonds</t>
  </si>
  <si>
    <t>Inflation-linked bonds</t>
  </si>
  <si>
    <t>Barclays Capital Global Aggregate Inflation-Linked Index</t>
  </si>
  <si>
    <t>LHGREAL</t>
  </si>
  <si>
    <t>Global invested Multi-asset market portfolio</t>
  </si>
  <si>
    <t>JGE$GCM</t>
  </si>
  <si>
    <t>* Source: Obtained from Prequin (2017 number for June instead of December). This number represents "Private Capital". For more information see</t>
  </si>
  <si>
    <t>http://docs.preqin.com/samples/2016-Preqin-Global-Private-Equity-and-Venture-Capital-Report-Sample_Pages.pdf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</si>
</sst>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indexed="8"/>
      <name val="Calibri"/>
      <charset val="134"/>
    </font>
    <font>
      <sz val="11"/>
      <color indexed="8"/>
      <name val="Taz SemiLight"/>
      <family val="2"/>
    </font>
    <font>
      <b/>
      <sz val="11"/>
      <color indexed="8"/>
      <name val="Taz SemiLight"/>
      <family val="2"/>
    </font>
    <font>
      <b/>
      <sz val="11"/>
      <name val="Taz SemiLight"/>
      <family val="2"/>
    </font>
    <font>
      <b/>
      <sz val="11"/>
      <color rgb="FFFF0000"/>
      <name val="Taz SemiLight"/>
      <family val="2"/>
    </font>
    <font>
      <i/>
      <sz val="11"/>
      <color indexed="8"/>
      <name val="Taz SemiLight"/>
      <family val="2"/>
    </font>
    <font>
      <sz val="11"/>
      <color theme="0" tint="0.79998168889431442"/>
      <name val="Taz SemiLight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7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3" fontId="2" fillId="2" borderId="3" xfId="0" applyNumberFormat="1" applyFont="1" applyFill="1" applyBorder="1" applyAlignment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2" borderId="2" xfId="0" applyFont="1" applyFill="1" applyBorder="1" applyAlignment="1"/>
    <xf numFmtId="0" fontId="1" fillId="2" borderId="2" xfId="0" applyFont="1" applyFill="1" applyBorder="1" applyAlignment="1"/>
    <xf numFmtId="3" fontId="2" fillId="2" borderId="2" xfId="0" applyNumberFormat="1" applyFont="1" applyFill="1" applyBorder="1" applyAlignme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/>
    <xf numFmtId="0" fontId="3" fillId="2" borderId="2" xfId="0" applyFont="1" applyFill="1" applyBorder="1" applyAlignment="1"/>
    <xf numFmtId="0" fontId="3" fillId="2" borderId="2" xfId="0" applyFont="1" applyFill="1" applyBorder="1" applyAlignment="1">
      <alignment horizontal="center"/>
    </xf>
    <xf numFmtId="3" fontId="3" fillId="2" borderId="2" xfId="0" applyNumberFormat="1" applyFont="1" applyFill="1" applyBorder="1" applyAlignment="1"/>
    <xf numFmtId="0" fontId="2" fillId="2" borderId="2" xfId="0" applyFont="1" applyFill="1" applyBorder="1" applyAlignment="1">
      <alignment horizontal="center"/>
    </xf>
    <xf numFmtId="3" fontId="4" fillId="2" borderId="0" xfId="0" applyNumberFormat="1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wrapText="1"/>
    </xf>
    <xf numFmtId="3" fontId="1" fillId="0" borderId="0" xfId="0" applyNumberFormat="1" applyFont="1" applyFill="1" applyAlignment="1"/>
    <xf numFmtId="0" fontId="6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7" fillId="2" borderId="0" xfId="1" applyFill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64265233404916"/>
          <c:y val="0.13717888591292846"/>
          <c:w val="0.56480582121080969"/>
          <c:h val="0.7781192901198025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D2-4496-84F1-9B3FDEFBCA61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1D2-4496-84F1-9B3FDEFBCA61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D2-4496-84F1-9B3FDEFBCA61}"/>
              </c:ext>
            </c:extLst>
          </c:dPt>
          <c:dPt>
            <c:idx val="3"/>
            <c:bubble3D val="0"/>
            <c:spPr>
              <a:solidFill>
                <a:srgbClr val="B500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1D2-4496-84F1-9B3FDEFBCA61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1D2-4496-84F1-9B3FDEFBCA61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1D2-4496-84F1-9B3FDEFBCA61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D2-4496-84F1-9B3FDEFBCA61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1D2-4496-84F1-9B3FDEFBCA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1D2-4496-84F1-9B3FDEFBCA61}"/>
              </c:ext>
            </c:extLst>
          </c:dPt>
          <c:dLbls>
            <c:dLbl>
              <c:idx val="3"/>
              <c:layout>
                <c:manualLayout>
                  <c:x val="0"/>
                  <c:y val="1.2110091218229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2-4496-84F1-9B3FDEFBCA61}"/>
                </c:ext>
              </c:extLst>
            </c:dLbl>
            <c:dLbl>
              <c:idx val="4"/>
              <c:layout>
                <c:manualLayout>
                  <c:x val="-4.8346282585002245E-2"/>
                  <c:y val="-2.01834853637151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2-4496-84F1-9B3FDEFBCA6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az SemiLight" panose="020B04030405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('Doeswijk, Lam, Swinkels (2014)'!$B$7,'Doeswijk, Lam, Swinkels (2014)'!$B$13,'Doeswijk, Lam, Swinkels (2014)'!$B$16,'Doeswijk, Lam, Swinkels (2014)'!$B$21,'Doeswijk, Lam, Swinkels (2014)'!$B$24,'Doeswijk, Lam, Swinkels (2014)'!$B$30,'Doeswijk, Lam, Swinkels (2014)'!$B$35,'Doeswijk, Lam, Swinkels (2014)'!$B$38)</c:f>
              <c:strCache>
                <c:ptCount val="8"/>
                <c:pt idx="0">
                  <c:v>Equities</c:v>
                </c:pt>
                <c:pt idx="1">
                  <c:v>Private equity</c:v>
                </c:pt>
                <c:pt idx="2">
                  <c:v>Real estate</c:v>
                </c:pt>
                <c:pt idx="3">
                  <c:v>High yield bonds</c:v>
                </c:pt>
                <c:pt idx="4">
                  <c:v>Emerging debt</c:v>
                </c:pt>
                <c:pt idx="5">
                  <c:v>Investment grade credits</c:v>
                </c:pt>
                <c:pt idx="6">
                  <c:v>Government bonds</c:v>
                </c:pt>
                <c:pt idx="7">
                  <c:v>Inflation-linked bonds</c:v>
                </c:pt>
              </c:strCache>
            </c:strRef>
          </c:cat>
          <c:val>
            <c:numRef>
              <c:f>('Doeswijk, Lam, Swinkels (2014)'!$I$7,'Doeswijk, Lam, Swinkels (2014)'!$I$13,'Doeswijk, Lam, Swinkels (2014)'!$I$16,'Doeswijk, Lam, Swinkels (2014)'!$I$21,'Doeswijk, Lam, Swinkels (2014)'!$I$24,'Doeswijk, Lam, Swinkels (2014)'!$I$30,'Doeswijk, Lam, Swinkels (2014)'!$I$35,'Doeswijk, Lam, Swinkels (2014)'!$I$38)</c:f>
              <c:numCache>
                <c:formatCode>#,##0</c:formatCode>
                <c:ptCount val="8"/>
                <c:pt idx="0">
                  <c:v>51551.218745205995</c:v>
                </c:pt>
                <c:pt idx="1">
                  <c:v>4910</c:v>
                </c:pt>
                <c:pt idx="2">
                  <c:v>7155.96546334703</c:v>
                </c:pt>
                <c:pt idx="3">
                  <c:v>1938.0840000000001</c:v>
                </c:pt>
                <c:pt idx="4">
                  <c:v>3604.2482513110422</c:v>
                </c:pt>
                <c:pt idx="5">
                  <c:v>20896.078000000001</c:v>
                </c:pt>
                <c:pt idx="6">
                  <c:v>30316.143</c:v>
                </c:pt>
                <c:pt idx="7">
                  <c:v>2866.3009999999999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1D2-4496-84F1-9B3FDEFBC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664265233404916"/>
          <c:y val="0.13717888591292846"/>
          <c:w val="0.56480582121080969"/>
          <c:h val="0.77811929011980252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tx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E37-4AEC-8116-DD99631B7AE2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E37-4AEC-8116-DD99631B7AE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E37-4AEC-8116-DD99631B7AE2}"/>
              </c:ext>
            </c:extLst>
          </c:dPt>
          <c:dPt>
            <c:idx val="3"/>
            <c:bubble3D val="0"/>
            <c:spPr>
              <a:solidFill>
                <a:srgbClr val="B5006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E37-4AEC-8116-DD99631B7AE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E37-4AEC-8116-DD99631B7AE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E37-4AEC-8116-DD99631B7AE2}"/>
              </c:ext>
            </c:extLst>
          </c:dPt>
          <c:dPt>
            <c:idx val="6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E37-4AEC-8116-DD99631B7AE2}"/>
              </c:ext>
            </c:extLst>
          </c:dPt>
          <c:dPt>
            <c:idx val="7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E37-4AEC-8116-DD99631B7A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E37-4AEC-8116-DD99631B7AE2}"/>
              </c:ext>
            </c:extLst>
          </c:dPt>
          <c:dLbls>
            <c:dLbl>
              <c:idx val="3"/>
              <c:layout>
                <c:manualLayout>
                  <c:x val="0"/>
                  <c:y val="1.21100912182290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37-4AEC-8116-DD99631B7AE2}"/>
                </c:ext>
              </c:extLst>
            </c:dLbl>
            <c:dLbl>
              <c:idx val="4"/>
              <c:layout>
                <c:manualLayout>
                  <c:x val="-4.8346282585002245E-2"/>
                  <c:y val="-2.018348536371514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E37-4AEC-8116-DD99631B7AE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az SemiLight" panose="020B04030405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('Doeswijk, Lam, Swinkels (2014)'!$B$7,'Doeswijk, Lam, Swinkels (2014)'!$B$13,'Doeswijk, Lam, Swinkels (2014)'!$B$16,'Doeswijk, Lam, Swinkels (2014)'!$B$21,'Doeswijk, Lam, Swinkels (2014)'!$B$24,'Doeswijk, Lam, Swinkels (2014)'!$B$30,'Doeswijk, Lam, Swinkels (2014)'!$B$35,'Doeswijk, Lam, Swinkels (2014)'!$B$38)</c:f>
              <c:strCache>
                <c:ptCount val="8"/>
                <c:pt idx="0">
                  <c:v>Equities</c:v>
                </c:pt>
                <c:pt idx="1">
                  <c:v>Private equity</c:v>
                </c:pt>
                <c:pt idx="2">
                  <c:v>Real estate</c:v>
                </c:pt>
                <c:pt idx="3">
                  <c:v>High yield bonds</c:v>
                </c:pt>
                <c:pt idx="4">
                  <c:v>Emerging debt</c:v>
                </c:pt>
                <c:pt idx="5">
                  <c:v>Investment grade credits</c:v>
                </c:pt>
                <c:pt idx="6">
                  <c:v>Government bonds</c:v>
                </c:pt>
                <c:pt idx="7">
                  <c:v>Inflation-linked bonds</c:v>
                </c:pt>
              </c:strCache>
            </c:strRef>
          </c:cat>
          <c:val>
            <c:numRef>
              <c:f>('Doeswijk, Lam, Swinkels (2014)'!$H$7,'Doeswijk, Lam, Swinkels (2014)'!$H$13,'Doeswijk, Lam, Swinkels (2014)'!$H$16,'Doeswijk, Lam, Swinkels (2014)'!$H$21,'Doeswijk, Lam, Swinkels (2014)'!$H$24,'Doeswijk, Lam, Swinkels (2014)'!$H$30,'Doeswijk, Lam, Swinkels (2014)'!$H$35,'Doeswijk, Lam, Swinkels (2014)'!$H$38)</c:f>
              <c:numCache>
                <c:formatCode>#,##0</c:formatCode>
                <c:ptCount val="8"/>
                <c:pt idx="0">
                  <c:v>42205.300075750994</c:v>
                </c:pt>
                <c:pt idx="1">
                  <c:v>4580</c:v>
                </c:pt>
                <c:pt idx="2">
                  <c:v>6273.8114708344947</c:v>
                </c:pt>
                <c:pt idx="3">
                  <c:v>1844.7190000000001</c:v>
                </c:pt>
                <c:pt idx="4">
                  <c:v>3068.7096999999999</c:v>
                </c:pt>
                <c:pt idx="5">
                  <c:v>18530.418999999994</c:v>
                </c:pt>
                <c:pt idx="6">
                  <c:v>27460.973000000002</c:v>
                </c:pt>
                <c:pt idx="7">
                  <c:v>2547.0230000000001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E37-4AEC-8116-DD99631B7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66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6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285750</xdr:colOff>
      <xdr:row>2</xdr:row>
      <xdr:rowOff>133350</xdr:rowOff>
    </xdr:from>
    <xdr:to>
      <xdr:col>20</xdr:col>
      <xdr:colOff>38100</xdr:colOff>
      <xdr:row>47</xdr:row>
      <xdr:rowOff>34925</xdr:rowOff>
    </xdr:to>
    <xdr:pic>
      <xdr:nvPicPr>
        <xdr:cNvPr id="1025" name="Picture 1" descr="rId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514350"/>
          <a:ext cx="6457950" cy="789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0.10548</cdr:x>
      <cdr:y>0.07951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50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Dec-2017 update of </a:t>
          </a:r>
        </a:p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Doeswijk, R., Lam, T., and Swinkels, L., 2014, "The Global Multi-Asset Market Portfolio, 1959–2012", Financial Analysts Journal 70(2), pp. 26-41.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8712" cy="62922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0.10548</cdr:x>
      <cdr:y>0.07951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914400" cy="5003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Dec-2016 update of </a:t>
          </a:r>
        </a:p>
        <a:p xmlns:a="http://schemas.openxmlformats.org/drawingml/2006/main">
          <a:r>
            <a:rPr lang="en-US" sz="1050">
              <a:latin typeface="Taz SemiLight" panose="020B0403040502020204" pitchFamily="34" charset="0"/>
            </a:rPr>
            <a:t>Doeswijk, R., Lam, T., and Swinkels, L., 2014, "The Global Multi-Asset Market Portfolio, 1959–2012", Financial Analysts Journal 70(2), pp. 26-41.</a:t>
          </a:r>
        </a:p>
      </cdr:txBody>
    </cdr:sp>
  </cdr:relSizeAnchor>
</c:userShapes>
</file>

<file path=xl/theme/theme1.xml><?xml version="1.0" encoding="utf-8"?>
<a:theme xmlns:a="http://schemas.openxmlformats.org/drawingml/2006/main" name="Excel Theme Robeco">
  <a:themeElements>
    <a:clrScheme name="Robeco colours">
      <a:dk1>
        <a:srgbClr val="291C00"/>
      </a:dk1>
      <a:lt1>
        <a:srgbClr val="B5C6D6"/>
      </a:lt1>
      <a:dk2>
        <a:srgbClr val="00A2BD"/>
      </a:dk2>
      <a:lt2>
        <a:srgbClr val="E6EFF7"/>
      </a:lt2>
      <a:accent1>
        <a:srgbClr val="00A2BD"/>
      </a:accent1>
      <a:accent2>
        <a:srgbClr val="B5C6D6"/>
      </a:accent2>
      <a:accent3>
        <a:srgbClr val="291C00"/>
      </a:accent3>
      <a:accent4>
        <a:srgbClr val="F79608"/>
      </a:accent4>
      <a:accent5>
        <a:srgbClr val="4A04A5"/>
      </a:accent5>
      <a:accent6>
        <a:srgbClr val="ADBA00"/>
      </a:accent6>
      <a:hlink>
        <a:srgbClr val="B50063"/>
      </a:hlink>
      <a:folHlink>
        <a:srgbClr val="E6EFF7"/>
      </a:folHlink>
    </a:clrScheme>
    <a:fontScheme name="Robeco Template">
      <a:majorFont>
        <a:latin typeface="Verdana"/>
        <a:ea typeface="ＭＳ Ｐゴシック"/>
        <a:cs typeface="ＭＳ Ｐゴシック"/>
      </a:majorFont>
      <a:minorFont>
        <a:latin typeface="Verdana"/>
        <a:ea typeface="ＭＳ Ｐゴシック"/>
        <a:cs typeface="ＭＳ Ｐ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Arial" charset="0"/>
            <a:ea typeface="ＭＳ Ｐゴシック" charset="0"/>
            <a:cs typeface="ＭＳ Ｐゴシック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chemeClr val="bg2">
                    <a:alpha val="74998"/>
                  </a:schemeClr>
                </a:outerShdw>
              </a:effectLst>
            </a14:hiddenEffects>
          </a:ext>
        </a:extLst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rgbClr val="000000"/>
            </a:solidFill>
            <a:effectLst/>
            <a:latin typeface="Arial" charset="0"/>
            <a:ea typeface="ＭＳ Ｐゴシック" charset="0"/>
            <a:cs typeface="ＭＳ Ｐゴシック" charset="0"/>
          </a:defRPr>
        </a:defPPr>
      </a:lstStyle>
    </a:lnDef>
  </a:objectDefaults>
  <a:extraClrSchemeLst>
    <a:extraClrScheme>
      <a:clrScheme name="Robeco Template 1">
        <a:dk1>
          <a:srgbClr val="000000"/>
        </a:dk1>
        <a:lt1>
          <a:srgbClr val="EDF3F7"/>
        </a:lt1>
        <a:dk2>
          <a:srgbClr val="00A2BD"/>
        </a:dk2>
        <a:lt2>
          <a:srgbClr val="C5D2DE"/>
        </a:lt2>
        <a:accent1>
          <a:srgbClr val="CCDBE6"/>
        </a:accent1>
        <a:accent2>
          <a:srgbClr val="FF7D00"/>
        </a:accent2>
        <a:accent3>
          <a:srgbClr val="F4F8FA"/>
        </a:accent3>
        <a:accent4>
          <a:srgbClr val="000000"/>
        </a:accent4>
        <a:accent5>
          <a:srgbClr val="E2EAF0"/>
        </a:accent5>
        <a:accent6>
          <a:srgbClr val="E77100"/>
        </a:accent6>
        <a:hlink>
          <a:srgbClr val="B5086B"/>
        </a:hlink>
        <a:folHlink>
          <a:srgbClr val="C5BA19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Rose">
      <a:srgbClr val="B50063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docs.preqin.com/samples/2016-Preqin-Global-Private-Equity-and-Venture-Capital-Report-Sample_Pag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9"/>
  <sheetViews>
    <sheetView tabSelected="1" workbookViewId="0">
      <selection activeCell="K50" sqref="K50"/>
    </sheetView>
  </sheetViews>
  <sheetFormatPr defaultColWidth="9.21875" defaultRowHeight="13.8"/>
  <cols>
    <col min="1" max="1" width="9.21875" style="1"/>
    <col min="2" max="2" width="66.5546875" style="1" customWidth="1"/>
    <col min="3" max="3" width="21.5546875" style="13" customWidth="1"/>
    <col min="4" max="16384" width="9.21875" style="1"/>
  </cols>
  <sheetData>
    <row r="1" spans="2:13">
      <c r="B1" s="24" t="s">
        <v>0</v>
      </c>
      <c r="C1" s="25"/>
      <c r="D1" s="24"/>
      <c r="E1" s="24"/>
      <c r="F1" s="24"/>
      <c r="G1" s="24"/>
      <c r="H1" s="24"/>
      <c r="I1" s="24"/>
    </row>
    <row r="2" spans="2:13">
      <c r="B2" s="24" t="s">
        <v>1</v>
      </c>
      <c r="C2" s="25"/>
      <c r="D2" s="24"/>
      <c r="E2" s="24"/>
      <c r="F2" s="24"/>
      <c r="G2" s="24"/>
      <c r="H2" s="24"/>
      <c r="I2" s="24"/>
    </row>
    <row r="4" spans="2:13">
      <c r="B4" s="2" t="s">
        <v>2</v>
      </c>
      <c r="C4" s="3"/>
      <c r="D4" s="4"/>
      <c r="E4" s="4"/>
      <c r="F4" s="4"/>
      <c r="G4" s="4"/>
      <c r="H4" s="4"/>
      <c r="I4" s="4"/>
    </row>
    <row r="5" spans="2:13">
      <c r="B5" s="5"/>
      <c r="C5" s="6" t="s">
        <v>3</v>
      </c>
      <c r="D5" s="7">
        <v>2012</v>
      </c>
      <c r="E5" s="7">
        <v>2013</v>
      </c>
      <c r="F5" s="7">
        <v>2014</v>
      </c>
      <c r="G5" s="7">
        <v>2015</v>
      </c>
      <c r="H5" s="7">
        <v>2016</v>
      </c>
      <c r="I5" s="7">
        <v>2017</v>
      </c>
    </row>
    <row r="6" spans="2:13">
      <c r="B6" s="2" t="s">
        <v>4</v>
      </c>
      <c r="C6" s="8" t="s">
        <v>5</v>
      </c>
      <c r="D6" s="9" t="s">
        <v>6</v>
      </c>
      <c r="E6" s="9" t="s">
        <v>6</v>
      </c>
      <c r="F6" s="9" t="s">
        <v>6</v>
      </c>
      <c r="G6" s="9" t="s">
        <v>6</v>
      </c>
      <c r="H6" s="9" t="s">
        <v>6</v>
      </c>
      <c r="I6" s="9" t="s">
        <v>6</v>
      </c>
    </row>
    <row r="7" spans="2:13">
      <c r="B7" s="10" t="s">
        <v>7</v>
      </c>
      <c r="C7" s="11"/>
      <c r="D7" s="12">
        <f>D8+D9-D10-D11</f>
        <v>32919.548000000003</v>
      </c>
      <c r="E7" s="12">
        <f t="shared" ref="E7:G7" si="0">E8+E9-E10-E11</f>
        <v>40301.94</v>
      </c>
      <c r="F7" s="12">
        <f t="shared" si="0"/>
        <v>41378.678</v>
      </c>
      <c r="G7" s="12">
        <f t="shared" si="0"/>
        <v>39986.469999999994</v>
      </c>
      <c r="H7" s="12">
        <f t="shared" ref="H7:I7" si="1">H8+H9-H10-H11</f>
        <v>42205.300075750994</v>
      </c>
      <c r="I7" s="12">
        <f t="shared" si="1"/>
        <v>51551.218745205995</v>
      </c>
    </row>
    <row r="8" spans="2:13">
      <c r="B8" s="1" t="s">
        <v>8</v>
      </c>
      <c r="C8" s="13" t="s">
        <v>9</v>
      </c>
      <c r="D8" s="14">
        <v>29473.919000000002</v>
      </c>
      <c r="E8" s="14">
        <v>35739.275000000001</v>
      </c>
      <c r="F8" s="14">
        <v>36893.046000000002</v>
      </c>
      <c r="G8" s="14">
        <v>35723.129999999997</v>
      </c>
      <c r="H8" s="14">
        <v>37615.942999999999</v>
      </c>
      <c r="I8" s="14">
        <v>45879.360000000001</v>
      </c>
    </row>
    <row r="9" spans="2:13">
      <c r="B9" s="1" t="s">
        <v>10</v>
      </c>
      <c r="C9" s="13" t="s">
        <v>11</v>
      </c>
      <c r="D9" s="14">
        <v>4299.8639999999996</v>
      </c>
      <c r="E9" s="14">
        <v>5521.8339999999998</v>
      </c>
      <c r="F9" s="14">
        <v>5717.1319999999996</v>
      </c>
      <c r="G9" s="14">
        <v>5539.9219999999996</v>
      </c>
      <c r="H9" s="14">
        <v>5915.5680000000002</v>
      </c>
      <c r="I9" s="14">
        <v>7167.3729999999996</v>
      </c>
      <c r="M9" s="14"/>
    </row>
    <row r="10" spans="2:13">
      <c r="B10" s="1" t="s">
        <v>12</v>
      </c>
      <c r="C10" s="13" t="s">
        <v>13</v>
      </c>
      <c r="D10" s="14">
        <v>558.43399999999997</v>
      </c>
      <c r="E10" s="14">
        <v>589.60199999999998</v>
      </c>
      <c r="F10" s="14">
        <v>760.58199999999999</v>
      </c>
      <c r="G10" s="14">
        <v>802.75199999999995</v>
      </c>
      <c r="H10" s="14">
        <v>841.98199999999997</v>
      </c>
      <c r="I10" s="14">
        <v>960.37199999999996</v>
      </c>
    </row>
    <row r="11" spans="2:13">
      <c r="B11" s="1" t="s">
        <v>14</v>
      </c>
      <c r="C11" s="13" t="s">
        <v>15</v>
      </c>
      <c r="D11" s="14">
        <v>295.80099999999999</v>
      </c>
      <c r="E11" s="14">
        <v>369.56700000000001</v>
      </c>
      <c r="F11" s="14">
        <v>470.91800000000001</v>
      </c>
      <c r="G11" s="14">
        <v>473.83</v>
      </c>
      <c r="H11" s="14">
        <v>484.22892424899999</v>
      </c>
      <c r="I11" s="23">
        <v>535.142254794</v>
      </c>
    </row>
    <row r="12" spans="2:13">
      <c r="D12" s="14"/>
      <c r="E12" s="14"/>
      <c r="F12" s="14"/>
      <c r="G12" s="14"/>
      <c r="H12" s="14"/>
      <c r="I12" s="14"/>
    </row>
    <row r="13" spans="2:13">
      <c r="B13" s="15" t="s">
        <v>16</v>
      </c>
      <c r="C13" s="16"/>
      <c r="D13" s="17">
        <f>D14</f>
        <v>3270</v>
      </c>
      <c r="E13" s="17">
        <f t="shared" ref="E13:I13" si="2">E14</f>
        <v>3620</v>
      </c>
      <c r="F13" s="17">
        <f t="shared" si="2"/>
        <v>3972</v>
      </c>
      <c r="G13" s="17">
        <f t="shared" si="2"/>
        <v>4165</v>
      </c>
      <c r="H13" s="17">
        <f t="shared" si="2"/>
        <v>4580</v>
      </c>
      <c r="I13" s="17">
        <f t="shared" si="2"/>
        <v>4910</v>
      </c>
    </row>
    <row r="14" spans="2:13">
      <c r="B14" s="1" t="s">
        <v>17</v>
      </c>
      <c r="C14" s="13" t="s">
        <v>18</v>
      </c>
      <c r="D14" s="14">
        <v>3270</v>
      </c>
      <c r="E14" s="14">
        <v>3620</v>
      </c>
      <c r="F14" s="14">
        <v>3972</v>
      </c>
      <c r="G14" s="14">
        <v>4165</v>
      </c>
      <c r="H14" s="14">
        <v>4580</v>
      </c>
      <c r="I14" s="23">
        <v>4910</v>
      </c>
    </row>
    <row r="15" spans="2:13">
      <c r="D15" s="14"/>
      <c r="E15" s="14"/>
      <c r="F15" s="14"/>
      <c r="G15" s="14"/>
      <c r="H15" s="14"/>
      <c r="I15" s="14"/>
    </row>
    <row r="16" spans="2:13">
      <c r="B16" s="10" t="s">
        <v>19</v>
      </c>
      <c r="C16" s="18"/>
      <c r="D16" s="12">
        <f>D19*(D17/D18)</f>
        <v>4611.9309767388149</v>
      </c>
      <c r="E16" s="12">
        <f t="shared" ref="E16:G16" si="3">E19*(E17/E18)</f>
        <v>5276.5775318313445</v>
      </c>
      <c r="F16" s="12">
        <f t="shared" si="3"/>
        <v>6077.9114554361113</v>
      </c>
      <c r="G16" s="12">
        <f t="shared" si="3"/>
        <v>6123.4222641400465</v>
      </c>
      <c r="H16" s="12">
        <f t="shared" ref="H16:I16" si="4">H19*(H17/H18)</f>
        <v>6273.8114708344947</v>
      </c>
      <c r="I16" s="12">
        <f t="shared" si="4"/>
        <v>7155.96546334703</v>
      </c>
    </row>
    <row r="17" spans="2:9">
      <c r="B17" s="1" t="s">
        <v>20</v>
      </c>
      <c r="C17" s="13" t="s">
        <v>21</v>
      </c>
      <c r="D17" s="14">
        <v>1309.68</v>
      </c>
      <c r="E17" s="14">
        <v>1498.424</v>
      </c>
      <c r="F17" s="14">
        <v>1725.9839999999999</v>
      </c>
      <c r="G17" s="14">
        <v>1738.9079999999999</v>
      </c>
      <c r="H17" s="14">
        <v>1781.615</v>
      </c>
      <c r="I17" s="14">
        <v>2032.126</v>
      </c>
    </row>
    <row r="18" spans="2:9">
      <c r="B18" s="1" t="s">
        <v>22</v>
      </c>
      <c r="C18" s="13" t="s">
        <v>21</v>
      </c>
      <c r="D18" s="14">
        <v>1039.07</v>
      </c>
      <c r="E18" s="14">
        <v>1309.68</v>
      </c>
      <c r="F18" s="14">
        <v>1498.424</v>
      </c>
      <c r="G18" s="14">
        <v>1725.9839999999999</v>
      </c>
      <c r="H18" s="14">
        <f>G17</f>
        <v>1738.9079999999999</v>
      </c>
      <c r="I18" s="14">
        <f>H17</f>
        <v>1781.615</v>
      </c>
    </row>
    <row r="19" spans="2:9">
      <c r="B19" s="1" t="s">
        <v>23</v>
      </c>
      <c r="C19" s="13" t="s">
        <v>18</v>
      </c>
      <c r="D19" s="14">
        <v>3659</v>
      </c>
      <c r="E19" s="14">
        <v>4611.9309767388104</v>
      </c>
      <c r="F19" s="14">
        <v>5276.5775318313499</v>
      </c>
      <c r="G19" s="14">
        <v>6077.9114554361104</v>
      </c>
      <c r="H19" s="14">
        <f>G16</f>
        <v>6123.4222641400465</v>
      </c>
      <c r="I19" s="14">
        <f>H16</f>
        <v>6273.8114708344947</v>
      </c>
    </row>
    <row r="21" spans="2:9">
      <c r="B21" s="10" t="s">
        <v>24</v>
      </c>
      <c r="C21" s="18"/>
      <c r="D21" s="12">
        <f>D22</f>
        <v>1522.894</v>
      </c>
      <c r="E21" s="12">
        <f t="shared" ref="E21:I21" si="5">E22</f>
        <v>1827.0170000000001</v>
      </c>
      <c r="F21" s="12">
        <f t="shared" si="5"/>
        <v>1896.6559999999999</v>
      </c>
      <c r="G21" s="12">
        <f t="shared" si="5"/>
        <v>1714.866</v>
      </c>
      <c r="H21" s="12">
        <f t="shared" si="5"/>
        <v>1844.7190000000001</v>
      </c>
      <c r="I21" s="12">
        <f t="shared" si="5"/>
        <v>1938.0840000000001</v>
      </c>
    </row>
    <row r="22" spans="2:9">
      <c r="B22" s="1" t="s">
        <v>25</v>
      </c>
      <c r="C22" s="13" t="s">
        <v>26</v>
      </c>
      <c r="D22" s="14">
        <v>1522.894</v>
      </c>
      <c r="E22" s="14">
        <v>1827.0170000000001</v>
      </c>
      <c r="F22" s="14">
        <v>1896.6559999999999</v>
      </c>
      <c r="G22" s="14">
        <v>1714.866</v>
      </c>
      <c r="H22" s="14">
        <v>1844.7190000000001</v>
      </c>
      <c r="I22" s="14">
        <v>1938.0840000000001</v>
      </c>
    </row>
    <row r="23" spans="2:9">
      <c r="D23" s="14"/>
      <c r="E23" s="14"/>
      <c r="F23" s="14"/>
      <c r="G23" s="14"/>
      <c r="H23" s="14"/>
      <c r="I23" s="14"/>
    </row>
    <row r="24" spans="2:9">
      <c r="B24" s="10" t="s">
        <v>27</v>
      </c>
      <c r="C24" s="18"/>
      <c r="D24" s="12">
        <f>D25+D26+D27+D28</f>
        <v>2681.6128000000003</v>
      </c>
      <c r="E24" s="12">
        <f t="shared" ref="E24:G24" si="6">E25+E26+E27+E28</f>
        <v>2717.1648</v>
      </c>
      <c r="F24" s="12">
        <f t="shared" si="6"/>
        <v>2866.0784000000003</v>
      </c>
      <c r="G24" s="12">
        <f t="shared" si="6"/>
        <v>2636.6715599228751</v>
      </c>
      <c r="H24" s="12">
        <f t="shared" ref="H24:I24" si="7">H25+H26+H27+H28</f>
        <v>3068.7096999999999</v>
      </c>
      <c r="I24" s="12">
        <f t="shared" si="7"/>
        <v>3604.2482513110422</v>
      </c>
    </row>
    <row r="25" spans="2:9">
      <c r="B25" s="1" t="s">
        <v>28</v>
      </c>
      <c r="C25" s="13" t="s">
        <v>45</v>
      </c>
      <c r="D25" s="14">
        <v>952.64599999999996</v>
      </c>
      <c r="E25" s="14">
        <v>930.05499999999995</v>
      </c>
      <c r="F25" s="14">
        <v>940.94600000000003</v>
      </c>
      <c r="G25" s="14">
        <v>793.34299999999996</v>
      </c>
      <c r="H25" s="14">
        <v>965.02599999999995</v>
      </c>
      <c r="I25" s="14">
        <v>1203.0182320000001</v>
      </c>
    </row>
    <row r="26" spans="2:9">
      <c r="B26" s="1" t="s">
        <v>29</v>
      </c>
      <c r="C26" s="13" t="s">
        <v>30</v>
      </c>
      <c r="D26" s="14">
        <v>579.21379999999999</v>
      </c>
      <c r="E26" s="14">
        <v>585.91179999999997</v>
      </c>
      <c r="F26" s="14">
        <v>650.53539999999998</v>
      </c>
      <c r="G26" s="14">
        <v>671.97109999999998</v>
      </c>
      <c r="H26" s="14">
        <v>775.69870000000003</v>
      </c>
      <c r="I26" s="14">
        <v>913.15439115630011</v>
      </c>
    </row>
    <row r="27" spans="2:9">
      <c r="B27" s="1" t="s">
        <v>31</v>
      </c>
      <c r="C27" s="13" t="s">
        <v>18</v>
      </c>
      <c r="D27" s="14">
        <v>620</v>
      </c>
      <c r="E27" s="14">
        <v>716</v>
      </c>
      <c r="F27" s="14">
        <v>792</v>
      </c>
      <c r="G27" s="14">
        <v>787.90945992287504</v>
      </c>
      <c r="H27" s="14">
        <v>854.70899999999995</v>
      </c>
      <c r="I27" s="14">
        <v>969.11662815474199</v>
      </c>
    </row>
    <row r="28" spans="2:9">
      <c r="B28" s="1" t="s">
        <v>32</v>
      </c>
      <c r="C28" s="13" t="s">
        <v>33</v>
      </c>
      <c r="D28" s="14">
        <v>529.75300000000004</v>
      </c>
      <c r="E28" s="14">
        <v>485.19799999999998</v>
      </c>
      <c r="F28" s="14">
        <v>482.59699999999998</v>
      </c>
      <c r="G28" s="14">
        <v>383.44799999999998</v>
      </c>
      <c r="H28" s="14">
        <v>473.27600000000001</v>
      </c>
      <c r="I28" s="14">
        <v>518.95899999999995</v>
      </c>
    </row>
    <row r="30" spans="2:9">
      <c r="B30" s="10" t="s">
        <v>34</v>
      </c>
      <c r="C30" s="18"/>
      <c r="D30" s="12">
        <f>D31-D32-D33</f>
        <v>16760.635999999999</v>
      </c>
      <c r="E30" s="12">
        <f t="shared" ref="E30:G30" si="8">E31-E32-E33</f>
        <v>17029.613000000001</v>
      </c>
      <c r="F30" s="12">
        <f t="shared" si="8"/>
        <v>17516.394000000004</v>
      </c>
      <c r="G30" s="12">
        <f t="shared" si="8"/>
        <v>17581.373999999996</v>
      </c>
      <c r="H30" s="12">
        <f t="shared" ref="H30:I30" si="9">H31-H32-H33</f>
        <v>18530.418999999994</v>
      </c>
      <c r="I30" s="12">
        <f t="shared" si="9"/>
        <v>20896.078000000001</v>
      </c>
    </row>
    <row r="31" spans="2:9">
      <c r="B31" s="1" t="s">
        <v>35</v>
      </c>
      <c r="C31" s="13" t="s">
        <v>36</v>
      </c>
      <c r="D31" s="14">
        <v>45022.46</v>
      </c>
      <c r="E31" s="14">
        <v>44812.61</v>
      </c>
      <c r="F31" s="14">
        <v>46224.83</v>
      </c>
      <c r="G31" s="14">
        <v>45683.7</v>
      </c>
      <c r="H31" s="14">
        <v>47836.110999999997</v>
      </c>
      <c r="I31" s="14">
        <v>53150.305</v>
      </c>
    </row>
    <row r="32" spans="2:9">
      <c r="B32" s="1" t="s">
        <v>37</v>
      </c>
      <c r="C32" s="13" t="s">
        <v>38</v>
      </c>
      <c r="D32" s="14">
        <v>26738.93</v>
      </c>
      <c r="E32" s="14">
        <v>25955.98</v>
      </c>
      <c r="F32" s="14">
        <v>26811.78</v>
      </c>
      <c r="G32" s="14">
        <v>26387.46</v>
      </c>
      <c r="H32" s="14">
        <v>27460.973000000002</v>
      </c>
      <c r="I32" s="14">
        <v>30316.143</v>
      </c>
    </row>
    <row r="33" spans="2:12">
      <c r="B33" s="1" t="s">
        <v>39</v>
      </c>
      <c r="C33" s="13" t="s">
        <v>26</v>
      </c>
      <c r="D33" s="14">
        <v>1522.894</v>
      </c>
      <c r="E33" s="14">
        <v>1827.0170000000001</v>
      </c>
      <c r="F33" s="14">
        <v>1896.6559999999999</v>
      </c>
      <c r="G33" s="14">
        <v>1714.866</v>
      </c>
      <c r="H33" s="14">
        <v>1844.7190000000001</v>
      </c>
      <c r="I33" s="14">
        <v>1938.0840000000001</v>
      </c>
    </row>
    <row r="35" spans="2:12">
      <c r="B35" s="10" t="s">
        <v>40</v>
      </c>
      <c r="C35" s="18"/>
      <c r="D35" s="12">
        <f>D36</f>
        <v>26738.93</v>
      </c>
      <c r="E35" s="12">
        <f t="shared" ref="E35:I35" si="10">E36</f>
        <v>25955.98</v>
      </c>
      <c r="F35" s="12">
        <f t="shared" si="10"/>
        <v>26811.78</v>
      </c>
      <c r="G35" s="12">
        <f t="shared" si="10"/>
        <v>26387.46</v>
      </c>
      <c r="H35" s="12">
        <f t="shared" si="10"/>
        <v>27460.973000000002</v>
      </c>
      <c r="I35" s="12">
        <f t="shared" si="10"/>
        <v>30316.143</v>
      </c>
    </row>
    <row r="36" spans="2:12">
      <c r="B36" s="1" t="s">
        <v>37</v>
      </c>
      <c r="C36" s="13" t="s">
        <v>38</v>
      </c>
      <c r="D36" s="14">
        <v>26738.93</v>
      </c>
      <c r="E36" s="14">
        <v>25955.98</v>
      </c>
      <c r="F36" s="14">
        <v>26811.78</v>
      </c>
      <c r="G36" s="14">
        <v>26387.46</v>
      </c>
      <c r="H36" s="14">
        <v>27460.973000000002</v>
      </c>
      <c r="I36" s="14">
        <v>30316.143</v>
      </c>
    </row>
    <row r="37" spans="2:12">
      <c r="D37" s="14"/>
      <c r="E37" s="14"/>
      <c r="F37" s="14"/>
      <c r="G37" s="14"/>
      <c r="H37" s="14"/>
      <c r="I37" s="14"/>
    </row>
    <row r="38" spans="2:12">
      <c r="B38" s="10" t="s">
        <v>41</v>
      </c>
      <c r="C38" s="18"/>
      <c r="D38" s="12">
        <f>D39</f>
        <v>2062.0459999999998</v>
      </c>
      <c r="E38" s="12">
        <f t="shared" ref="E38:I38" si="11">E39</f>
        <v>2131.1579999999999</v>
      </c>
      <c r="F38" s="12">
        <f t="shared" si="11"/>
        <v>2387.998</v>
      </c>
      <c r="G38" s="12">
        <f t="shared" si="11"/>
        <v>2363.9769999999999</v>
      </c>
      <c r="H38" s="12">
        <f t="shared" si="11"/>
        <v>2547.0230000000001</v>
      </c>
      <c r="I38" s="12">
        <f t="shared" si="11"/>
        <v>2866.3009999999999</v>
      </c>
    </row>
    <row r="39" spans="2:12">
      <c r="B39" s="1" t="s">
        <v>42</v>
      </c>
      <c r="C39" s="13" t="s">
        <v>43</v>
      </c>
      <c r="D39" s="14">
        <v>2062.0459999999998</v>
      </c>
      <c r="E39" s="14">
        <v>2131.1579999999999</v>
      </c>
      <c r="F39" s="14">
        <v>2387.998</v>
      </c>
      <c r="G39" s="14">
        <v>2363.9769999999999</v>
      </c>
      <c r="H39" s="14">
        <v>2547.0230000000001</v>
      </c>
      <c r="I39" s="14">
        <v>2866.3009999999999</v>
      </c>
    </row>
    <row r="40" spans="2:12">
      <c r="D40" s="14"/>
      <c r="E40" s="14"/>
      <c r="F40" s="14"/>
      <c r="G40" s="14"/>
      <c r="H40" s="14"/>
      <c r="I40" s="14"/>
    </row>
    <row r="41" spans="2:12">
      <c r="B41" s="10" t="s">
        <v>44</v>
      </c>
      <c r="C41" s="18"/>
      <c r="D41" s="12">
        <f>D7+D13+D16+D21+D24+D30+D35+D38</f>
        <v>90567.59777673881</v>
      </c>
      <c r="E41" s="12">
        <f t="shared" ref="E41:G41" si="12">E7+E13+E16+E21+E24+E30+E35+E38</f>
        <v>98859.450331831336</v>
      </c>
      <c r="F41" s="12">
        <f t="shared" si="12"/>
        <v>102907.49585543612</v>
      </c>
      <c r="G41" s="12">
        <f t="shared" si="12"/>
        <v>100959.24082406292</v>
      </c>
      <c r="H41" s="12">
        <f t="shared" ref="H41:I41" si="13">H7+H13+H16+H21+H24+H30+H35+H38</f>
        <v>106510.95524658548</v>
      </c>
      <c r="I41" s="12">
        <f t="shared" si="13"/>
        <v>123238.03845986408</v>
      </c>
    </row>
    <row r="42" spans="2:12" s="2" customFormat="1">
      <c r="C42" s="3"/>
      <c r="E42" s="19"/>
      <c r="F42" s="19"/>
      <c r="G42" s="19"/>
      <c r="H42" s="19"/>
      <c r="I42" s="19"/>
      <c r="J42" s="1"/>
      <c r="K42" s="1"/>
      <c r="L42" s="1"/>
    </row>
    <row r="43" spans="2:12">
      <c r="C43" s="1"/>
    </row>
    <row r="44" spans="2:12" ht="14.4">
      <c r="B44" s="20" t="s">
        <v>46</v>
      </c>
      <c r="C44" s="1"/>
    </row>
    <row r="45" spans="2:12" ht="14.4">
      <c r="B45" s="26" t="s">
        <v>47</v>
      </c>
    </row>
    <row r="48" spans="2:12" ht="14.4">
      <c r="B48" s="20"/>
      <c r="C48" s="21"/>
    </row>
    <row r="49" spans="2:2" ht="14.25" customHeight="1">
      <c r="B49" s="22"/>
    </row>
  </sheetData>
  <hyperlinks>
    <hyperlink ref="B45" r:id="rId1" xr:uid="{00000000-0004-0000-0000-000000000000}"/>
  </hyperlinks>
  <pageMargins left="0.69930555555555596" right="0.69930555555555596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Doeswijk, Lam, Swinkels (2014)</vt:lpstr>
      <vt:lpstr>Chart Dec 2017</vt:lpstr>
      <vt:lpstr>Chart Dec 2016</vt:lpstr>
    </vt:vector>
  </TitlesOfParts>
  <Company>NBIM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Swinkels, Laurens</dc:creator>
  <cp:lastModifiedBy>Laurens Swinkels</cp:lastModifiedBy>
  <dcterms:created xsi:type="dcterms:W3CDTF">2015-04-13T07:18:00Z</dcterms:created>
  <dcterms:modified xsi:type="dcterms:W3CDTF">2018-04-04T11:23:07Z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2052-9.1.0.4993</vt:lpwstr>
  </property>
</Properties>
</file>